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ppb\Downloads\"/>
    </mc:Choice>
  </mc:AlternateContent>
  <xr:revisionPtr revIDLastSave="0" documentId="13_ncr:1_{9A884E92-47DB-4F05-8E19-25BBCD1C64FA}" xr6:coauthVersionLast="36" xr6:coauthVersionMax="47" xr10:uidLastSave="{00000000-0000-0000-0000-000000000000}"/>
  <bookViews>
    <workbookView xWindow="0" yWindow="0" windowWidth="28800" windowHeight="11460" xr2:uid="{00000000-000D-0000-FFFF-FFFF00000000}"/>
  </bookViews>
  <sheets>
    <sheet name="Dash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O29" i="6" l="1"/>
  <c r="B30" i="6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5" i="6"/>
  <c r="O6" i="6"/>
  <c r="Q6" i="6" s="1"/>
  <c r="O7" i="6"/>
  <c r="Q7" i="6" s="1"/>
  <c r="O8" i="6"/>
  <c r="Q8" i="6" s="1"/>
  <c r="O9" i="6"/>
  <c r="Q9" i="6" s="1"/>
  <c r="O10" i="6"/>
  <c r="Q10" i="6" s="1"/>
  <c r="O11" i="6"/>
  <c r="Q11" i="6" s="1"/>
  <c r="O12" i="6"/>
  <c r="Q12" i="6" s="1"/>
  <c r="O13" i="6"/>
  <c r="Q13" i="6" s="1"/>
  <c r="O14" i="6"/>
  <c r="Q14" i="6" s="1"/>
  <c r="O15" i="6"/>
  <c r="Q15" i="6" s="1"/>
  <c r="O16" i="6"/>
  <c r="Q16" i="6" s="1"/>
  <c r="O17" i="6"/>
  <c r="Q17" i="6" s="1"/>
  <c r="O18" i="6"/>
  <c r="Q18" i="6" s="1"/>
  <c r="O19" i="6"/>
  <c r="Q19" i="6" s="1"/>
  <c r="O20" i="6"/>
  <c r="Q20" i="6" s="1"/>
  <c r="O21" i="6"/>
  <c r="Q21" i="6" s="1"/>
  <c r="O22" i="6"/>
  <c r="Q22" i="6" s="1"/>
  <c r="O23" i="6"/>
  <c r="Q23" i="6" s="1"/>
  <c r="O24" i="6"/>
  <c r="Q24" i="6" s="1"/>
  <c r="O25" i="6"/>
  <c r="Q25" i="6" s="1"/>
  <c r="O26" i="6"/>
  <c r="Q26" i="6" s="1"/>
  <c r="O27" i="6"/>
  <c r="Q27" i="6" s="1"/>
  <c r="O28" i="6"/>
  <c r="Q28" i="6" s="1"/>
  <c r="O5" i="6"/>
  <c r="Q5" i="6" s="1"/>
  <c r="P30" i="6" l="1"/>
  <c r="O30" i="6"/>
  <c r="J30" i="6"/>
  <c r="K30" i="6"/>
  <c r="L30" i="6"/>
  <c r="M30" i="6"/>
  <c r="N30" i="6"/>
  <c r="I30" i="6"/>
  <c r="R30" i="6" l="1"/>
  <c r="I31" i="6"/>
  <c r="Q30" i="6"/>
  <c r="I32" i="6"/>
  <c r="I33" i="6" l="1"/>
  <c r="P32" i="6" s="1"/>
</calcChain>
</file>

<file path=xl/sharedStrings.xml><?xml version="1.0" encoding="utf-8"?>
<sst xmlns="http://schemas.openxmlformats.org/spreadsheetml/2006/main" count="55" uniqueCount="45">
  <si>
    <t>KL</t>
  </si>
  <si>
    <t>UP</t>
  </si>
  <si>
    <t>PLI</t>
  </si>
  <si>
    <t>RJ</t>
  </si>
  <si>
    <t>MP</t>
  </si>
  <si>
    <t>HP</t>
  </si>
  <si>
    <t>DL</t>
  </si>
  <si>
    <t>GJ</t>
  </si>
  <si>
    <t>AP</t>
  </si>
  <si>
    <t>TL</t>
  </si>
  <si>
    <t>TN</t>
  </si>
  <si>
    <t>CG</t>
  </si>
  <si>
    <t>WB</t>
  </si>
  <si>
    <t>HY</t>
  </si>
  <si>
    <t>OI</t>
  </si>
  <si>
    <t>NE</t>
  </si>
  <si>
    <t>AM</t>
  </si>
  <si>
    <t>JH</t>
  </si>
  <si>
    <t>UT</t>
  </si>
  <si>
    <t>BI</t>
  </si>
  <si>
    <t>KA</t>
  </si>
  <si>
    <t>JK</t>
  </si>
  <si>
    <t>AA</t>
  </si>
  <si>
    <t>PB</t>
  </si>
  <si>
    <t>MH</t>
  </si>
  <si>
    <t>Circle</t>
  </si>
  <si>
    <t>(blank)</t>
  </si>
  <si>
    <t>Policies #</t>
  </si>
  <si>
    <t>Sum Assured</t>
  </si>
  <si>
    <t>Active - PLI</t>
  </si>
  <si>
    <t>Active - RPLI</t>
  </si>
  <si>
    <t>InActive - PLI</t>
  </si>
  <si>
    <t>InActive - RPLI</t>
  </si>
  <si>
    <t>Total</t>
  </si>
  <si>
    <t>Initial Premium</t>
  </si>
  <si>
    <t>RPLI</t>
  </si>
  <si>
    <t>Total PLI Policie</t>
  </si>
  <si>
    <t>Total RPLI Policies</t>
  </si>
  <si>
    <t>Active PLI%</t>
  </si>
  <si>
    <t>Active RPLI%</t>
  </si>
  <si>
    <t>(count)</t>
  </si>
  <si>
    <t>Count</t>
  </si>
  <si>
    <t>(Percent)</t>
  </si>
  <si>
    <t>Total Active%</t>
  </si>
  <si>
    <t>Active &amp; InActvie Policies - 01.09.2025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</si>
</sst>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3" fontId="1" fillId="3" borderId="1" xfId="0" applyNumberFormat="1" applyFont="1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 wrapText="1"/>
    </xf>
    <xf numFmtId="2" fontId="0" fillId="3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85" zoomScaleNormal="85" workbookViewId="0">
      <selection activeCell="E9" sqref="E9"/>
    </sheetView>
  </sheetViews>
  <sheetFormatPr defaultRowHeight="15" x14ac:dyDescent="0.25"/>
  <cols>
    <col min="1" max="1" width="6" customWidth="1"/>
    <col min="2" max="2" width="9.42578125" style="5" bestFit="1" customWidth="1"/>
    <col min="3" max="3" width="15.5703125" style="5" customWidth="1"/>
    <col min="4" max="4" width="19.5703125" style="8" bestFit="1" customWidth="1"/>
    <col min="5" max="5" width="9.42578125" style="5" bestFit="1" customWidth="1"/>
    <col min="6" max="6" width="14.85546875" style="5" bestFit="1" customWidth="1"/>
    <col min="7" max="7" width="19.85546875" style="8" customWidth="1"/>
    <col min="8" max="8" width="2" customWidth="1"/>
    <col min="9" max="9" width="11.140625" style="5" bestFit="1" customWidth="1"/>
    <col min="10" max="10" width="14.85546875" style="5" bestFit="1" customWidth="1"/>
    <col min="11" max="11" width="18.5703125" style="8" bestFit="1" customWidth="1"/>
    <col min="12" max="12" width="14" style="5" customWidth="1"/>
    <col min="13" max="13" width="14.140625" style="5" bestFit="1" customWidth="1"/>
    <col min="14" max="14" width="19.5703125" style="8" bestFit="1" customWidth="1"/>
    <col min="15" max="15" width="25.140625" customWidth="1"/>
    <col min="16" max="16" width="16.42578125" bestFit="1" customWidth="1"/>
    <col min="17" max="17" width="9.7109375" bestFit="1" customWidth="1"/>
  </cols>
  <sheetData>
    <row r="1" spans="1:18" x14ac:dyDescent="0.25">
      <c r="C1" s="4" t="s">
        <v>44</v>
      </c>
    </row>
    <row r="3" spans="1:18" s="11" customFormat="1" ht="30" x14ac:dyDescent="0.25">
      <c r="A3" s="10"/>
      <c r="B3" s="21" t="s">
        <v>29</v>
      </c>
      <c r="C3" s="21"/>
      <c r="D3" s="21"/>
      <c r="E3" s="21" t="s">
        <v>30</v>
      </c>
      <c r="F3" s="21"/>
      <c r="G3" s="21"/>
      <c r="I3" s="22" t="s">
        <v>31</v>
      </c>
      <c r="J3" s="22"/>
      <c r="K3" s="22"/>
      <c r="L3" s="22" t="s">
        <v>32</v>
      </c>
      <c r="M3" s="22"/>
      <c r="N3" s="22"/>
      <c r="O3" s="19" t="s">
        <v>36</v>
      </c>
      <c r="P3" s="19" t="s">
        <v>37</v>
      </c>
      <c r="Q3" s="19" t="s">
        <v>38</v>
      </c>
      <c r="R3" s="19" t="s">
        <v>39</v>
      </c>
    </row>
    <row r="4" spans="1:18" s="11" customFormat="1" ht="30" x14ac:dyDescent="0.25">
      <c r="A4" s="10" t="s">
        <v>25</v>
      </c>
      <c r="B4" s="12" t="s">
        <v>27</v>
      </c>
      <c r="C4" s="13" t="s">
        <v>34</v>
      </c>
      <c r="D4" s="12" t="s">
        <v>28</v>
      </c>
      <c r="E4" s="12" t="s">
        <v>27</v>
      </c>
      <c r="F4" s="13" t="s">
        <v>34</v>
      </c>
      <c r="G4" s="12" t="s">
        <v>28</v>
      </c>
      <c r="I4" s="12" t="s">
        <v>27</v>
      </c>
      <c r="J4" s="13" t="s">
        <v>34</v>
      </c>
      <c r="K4" s="12" t="s">
        <v>28</v>
      </c>
      <c r="L4" s="12" t="s">
        <v>27</v>
      </c>
      <c r="M4" s="13" t="s">
        <v>34</v>
      </c>
      <c r="N4" s="12" t="s">
        <v>28</v>
      </c>
      <c r="O4" s="19" t="s">
        <v>40</v>
      </c>
      <c r="P4" s="19" t="s">
        <v>41</v>
      </c>
      <c r="Q4" s="19" t="s">
        <v>42</v>
      </c>
      <c r="R4" s="19" t="s">
        <v>42</v>
      </c>
    </row>
    <row r="5" spans="1:18" x14ac:dyDescent="0.25">
      <c r="A5" s="1" t="s">
        <v>22</v>
      </c>
      <c r="B5" s="7">
        <v>448466</v>
      </c>
      <c r="C5" s="7">
        <v>820676729</v>
      </c>
      <c r="D5" s="9">
        <v>177650252646.67999</v>
      </c>
      <c r="E5" s="7"/>
      <c r="F5" s="7"/>
      <c r="G5" s="9"/>
      <c r="I5" s="7">
        <v>114183</v>
      </c>
      <c r="J5" s="7">
        <v>155903099</v>
      </c>
      <c r="K5" s="9">
        <v>30529714382</v>
      </c>
      <c r="L5" s="7"/>
      <c r="M5" s="7"/>
      <c r="N5" s="9"/>
      <c r="O5" s="17">
        <f>B5+I5</f>
        <v>562649</v>
      </c>
      <c r="P5" s="17">
        <f>E5+L5</f>
        <v>0</v>
      </c>
      <c r="Q5" s="18">
        <f>B5/O5%</f>
        <v>79.70617560859435</v>
      </c>
      <c r="R5" s="18">
        <v>0</v>
      </c>
    </row>
    <row r="6" spans="1:18" x14ac:dyDescent="0.25">
      <c r="A6" s="1" t="s">
        <v>16</v>
      </c>
      <c r="B6" s="7">
        <v>104330</v>
      </c>
      <c r="C6" s="7">
        <v>402328431.80000001</v>
      </c>
      <c r="D6" s="9">
        <v>51544576839.779999</v>
      </c>
      <c r="E6" s="7">
        <v>213106</v>
      </c>
      <c r="F6" s="7">
        <v>422409786.5</v>
      </c>
      <c r="G6" s="9">
        <v>35910941463.959999</v>
      </c>
      <c r="I6" s="7">
        <v>42873</v>
      </c>
      <c r="J6" s="7">
        <v>70211717.200000003</v>
      </c>
      <c r="K6" s="9">
        <v>12906902900</v>
      </c>
      <c r="L6" s="7">
        <v>360320</v>
      </c>
      <c r="M6" s="7">
        <v>214020374.09999999</v>
      </c>
      <c r="N6" s="9">
        <v>31845583541.669998</v>
      </c>
      <c r="O6" s="17">
        <f t="shared" ref="O6:O29" si="0">B6+I6</f>
        <v>147203</v>
      </c>
      <c r="P6" s="17">
        <f t="shared" ref="P6:P29" si="1">E6+L6</f>
        <v>573426</v>
      </c>
      <c r="Q6" s="18">
        <f t="shared" ref="Q6:Q30" si="2">B6/O6%</f>
        <v>70.874914234084898</v>
      </c>
      <c r="R6" s="18">
        <f t="shared" ref="R6:R30" si="3">E6/P6%</f>
        <v>37.16364448071765</v>
      </c>
    </row>
    <row r="7" spans="1:18" x14ac:dyDescent="0.25">
      <c r="A7" s="1" t="s">
        <v>8</v>
      </c>
      <c r="B7" s="7">
        <v>278747</v>
      </c>
      <c r="C7" s="7">
        <v>1570142266.8</v>
      </c>
      <c r="D7" s="9">
        <v>140709591810.09</v>
      </c>
      <c r="E7" s="7">
        <v>495978</v>
      </c>
      <c r="F7" s="7">
        <v>2033842516.25</v>
      </c>
      <c r="G7" s="9">
        <v>77918928206.820007</v>
      </c>
      <c r="I7" s="7">
        <v>108207</v>
      </c>
      <c r="J7" s="7">
        <v>209860247</v>
      </c>
      <c r="K7" s="9">
        <v>32372664200</v>
      </c>
      <c r="L7" s="7">
        <v>3513360</v>
      </c>
      <c r="M7" s="7">
        <v>831987850.75</v>
      </c>
      <c r="N7" s="9">
        <v>119251483947.17999</v>
      </c>
      <c r="O7" s="17">
        <f t="shared" si="0"/>
        <v>386954</v>
      </c>
      <c r="P7" s="17">
        <f t="shared" si="1"/>
        <v>4009338</v>
      </c>
      <c r="Q7" s="18">
        <f t="shared" si="2"/>
        <v>72.036211022498804</v>
      </c>
      <c r="R7" s="18">
        <f t="shared" si="3"/>
        <v>12.370570902228748</v>
      </c>
    </row>
    <row r="8" spans="1:18" x14ac:dyDescent="0.25">
      <c r="A8" s="1" t="s">
        <v>19</v>
      </c>
      <c r="B8" s="7">
        <v>130646</v>
      </c>
      <c r="C8" s="7">
        <v>822588812</v>
      </c>
      <c r="D8" s="9">
        <v>89445327619.039993</v>
      </c>
      <c r="E8" s="7">
        <v>124538</v>
      </c>
      <c r="F8" s="7">
        <v>467148603</v>
      </c>
      <c r="G8" s="9">
        <v>26226450000</v>
      </c>
      <c r="I8" s="7">
        <v>67155</v>
      </c>
      <c r="J8" s="7">
        <v>170474989</v>
      </c>
      <c r="K8" s="9">
        <v>32566779400</v>
      </c>
      <c r="L8" s="7">
        <v>807686</v>
      </c>
      <c r="M8" s="7">
        <v>398684764.5</v>
      </c>
      <c r="N8" s="9">
        <v>73956500000</v>
      </c>
      <c r="O8" s="17">
        <f t="shared" si="0"/>
        <v>197801</v>
      </c>
      <c r="P8" s="17">
        <f t="shared" si="1"/>
        <v>932224</v>
      </c>
      <c r="Q8" s="18">
        <f t="shared" si="2"/>
        <v>66.049211075778175</v>
      </c>
      <c r="R8" s="18">
        <f t="shared" si="3"/>
        <v>13.359235548537692</v>
      </c>
    </row>
    <row r="9" spans="1:18" x14ac:dyDescent="0.25">
      <c r="A9" s="1" t="s">
        <v>11</v>
      </c>
      <c r="B9" s="7">
        <v>57971</v>
      </c>
      <c r="C9" s="7">
        <v>220560046.40000001</v>
      </c>
      <c r="D9" s="9">
        <v>30563263400.57</v>
      </c>
      <c r="E9" s="7">
        <v>158248</v>
      </c>
      <c r="F9" s="7">
        <v>378996574.5</v>
      </c>
      <c r="G9" s="9">
        <v>25144059876.02</v>
      </c>
      <c r="I9" s="7">
        <v>30271</v>
      </c>
      <c r="J9" s="7">
        <v>43190739</v>
      </c>
      <c r="K9" s="9">
        <v>9561170628</v>
      </c>
      <c r="L9" s="7">
        <v>321993</v>
      </c>
      <c r="M9" s="7">
        <v>173808447.5</v>
      </c>
      <c r="N9" s="9">
        <v>32466265000</v>
      </c>
      <c r="O9" s="17">
        <f t="shared" si="0"/>
        <v>88242</v>
      </c>
      <c r="P9" s="17">
        <f t="shared" si="1"/>
        <v>480241</v>
      </c>
      <c r="Q9" s="18">
        <f t="shared" si="2"/>
        <v>65.695473810657063</v>
      </c>
      <c r="R9" s="18">
        <f t="shared" si="3"/>
        <v>32.951788789378668</v>
      </c>
    </row>
    <row r="10" spans="1:18" x14ac:dyDescent="0.25">
      <c r="A10" s="1" t="s">
        <v>6</v>
      </c>
      <c r="B10" s="7">
        <v>90259</v>
      </c>
      <c r="C10" s="7">
        <v>526970061</v>
      </c>
      <c r="D10" s="9">
        <v>67181927130.480003</v>
      </c>
      <c r="E10" s="7">
        <v>9061</v>
      </c>
      <c r="F10" s="7">
        <v>25896662.5</v>
      </c>
      <c r="G10" s="9">
        <v>3319619374.6700001</v>
      </c>
      <c r="I10" s="7">
        <v>48258</v>
      </c>
      <c r="J10" s="7">
        <v>70537945</v>
      </c>
      <c r="K10" s="9">
        <v>14816240490</v>
      </c>
      <c r="L10" s="7">
        <v>10925</v>
      </c>
      <c r="M10" s="7">
        <v>9287346</v>
      </c>
      <c r="N10" s="9">
        <v>1999177307.6900001</v>
      </c>
      <c r="O10" s="17">
        <f t="shared" si="0"/>
        <v>138517</v>
      </c>
      <c r="P10" s="17">
        <f t="shared" si="1"/>
        <v>19986</v>
      </c>
      <c r="Q10" s="18">
        <f t="shared" si="2"/>
        <v>65.1609549730358</v>
      </c>
      <c r="R10" s="18">
        <f t="shared" si="3"/>
        <v>45.336735715000501</v>
      </c>
    </row>
    <row r="11" spans="1:18" x14ac:dyDescent="0.25">
      <c r="A11" s="1" t="s">
        <v>7</v>
      </c>
      <c r="B11" s="7">
        <v>378942</v>
      </c>
      <c r="C11" s="7">
        <v>867783415</v>
      </c>
      <c r="D11" s="9">
        <v>157050044733.66</v>
      </c>
      <c r="E11" s="7">
        <v>256498</v>
      </c>
      <c r="F11" s="7">
        <v>310015458.5</v>
      </c>
      <c r="G11" s="9">
        <v>32119902089.720001</v>
      </c>
      <c r="I11" s="7">
        <v>194334</v>
      </c>
      <c r="J11" s="7">
        <v>170269128</v>
      </c>
      <c r="K11" s="9">
        <v>43807475900</v>
      </c>
      <c r="L11" s="7">
        <v>727285</v>
      </c>
      <c r="M11" s="7">
        <v>252562004</v>
      </c>
      <c r="N11" s="9">
        <v>54651416000</v>
      </c>
      <c r="O11" s="17">
        <f t="shared" si="0"/>
        <v>573276</v>
      </c>
      <c r="P11" s="17">
        <f t="shared" si="1"/>
        <v>983783</v>
      </c>
      <c r="Q11" s="18">
        <f t="shared" si="2"/>
        <v>66.101144998220747</v>
      </c>
      <c r="R11" s="18">
        <f t="shared" si="3"/>
        <v>26.072619673240947</v>
      </c>
    </row>
    <row r="12" spans="1:18" x14ac:dyDescent="0.25">
      <c r="A12" s="1" t="s">
        <v>5</v>
      </c>
      <c r="B12" s="7">
        <v>107863</v>
      </c>
      <c r="C12" s="7">
        <v>334674647</v>
      </c>
      <c r="D12" s="9">
        <v>52547117861.309998</v>
      </c>
      <c r="E12" s="7">
        <v>197637</v>
      </c>
      <c r="F12" s="7">
        <v>272736135.75</v>
      </c>
      <c r="G12" s="9">
        <v>30439242893.279999</v>
      </c>
      <c r="I12" s="7">
        <v>29530</v>
      </c>
      <c r="J12" s="7">
        <v>33108372</v>
      </c>
      <c r="K12" s="9">
        <v>6966831100</v>
      </c>
      <c r="L12" s="7">
        <v>136083</v>
      </c>
      <c r="M12" s="7">
        <v>72526797.5</v>
      </c>
      <c r="N12" s="9">
        <v>12417475000</v>
      </c>
      <c r="O12" s="17">
        <f t="shared" si="0"/>
        <v>137393</v>
      </c>
      <c r="P12" s="17">
        <f t="shared" si="1"/>
        <v>333720</v>
      </c>
      <c r="Q12" s="18">
        <f t="shared" si="2"/>
        <v>78.506910832429597</v>
      </c>
      <c r="R12" s="18">
        <f t="shared" si="3"/>
        <v>59.222402013664151</v>
      </c>
    </row>
    <row r="13" spans="1:18" x14ac:dyDescent="0.25">
      <c r="A13" s="1" t="s">
        <v>13</v>
      </c>
      <c r="B13" s="7">
        <v>62920</v>
      </c>
      <c r="C13" s="7">
        <v>373875967</v>
      </c>
      <c r="D13" s="9">
        <v>40815967025.93</v>
      </c>
      <c r="E13" s="7">
        <v>70476</v>
      </c>
      <c r="F13" s="7">
        <v>205424730.25</v>
      </c>
      <c r="G13" s="9">
        <v>15322945348.559999</v>
      </c>
      <c r="I13" s="7">
        <v>45752</v>
      </c>
      <c r="J13" s="7">
        <v>44467267</v>
      </c>
      <c r="K13" s="9">
        <v>8142287500</v>
      </c>
      <c r="L13" s="7">
        <v>270278</v>
      </c>
      <c r="M13" s="7">
        <v>84731659.5</v>
      </c>
      <c r="N13" s="9">
        <v>18947306000</v>
      </c>
      <c r="O13" s="17">
        <f t="shared" si="0"/>
        <v>108672</v>
      </c>
      <c r="P13" s="17">
        <f t="shared" si="1"/>
        <v>340754</v>
      </c>
      <c r="Q13" s="18">
        <f t="shared" si="2"/>
        <v>57.898998822143696</v>
      </c>
      <c r="R13" s="18">
        <f t="shared" si="3"/>
        <v>20.68236909911549</v>
      </c>
    </row>
    <row r="14" spans="1:18" x14ac:dyDescent="0.25">
      <c r="A14" s="1" t="s">
        <v>17</v>
      </c>
      <c r="B14" s="7">
        <v>77741</v>
      </c>
      <c r="C14" s="7">
        <v>526555113.80000001</v>
      </c>
      <c r="D14" s="9">
        <v>44107395532.860001</v>
      </c>
      <c r="E14" s="7">
        <v>82099</v>
      </c>
      <c r="F14" s="7">
        <v>506991769</v>
      </c>
      <c r="G14" s="9">
        <v>18764847857</v>
      </c>
      <c r="I14" s="7">
        <v>54777</v>
      </c>
      <c r="J14" s="7">
        <v>104854873</v>
      </c>
      <c r="K14" s="9">
        <v>21402881500</v>
      </c>
      <c r="L14" s="7">
        <v>665204</v>
      </c>
      <c r="M14" s="7">
        <v>213680983.5</v>
      </c>
      <c r="N14" s="9">
        <v>35002225000</v>
      </c>
      <c r="O14" s="17">
        <f t="shared" si="0"/>
        <v>132518</v>
      </c>
      <c r="P14" s="17">
        <f t="shared" si="1"/>
        <v>747303</v>
      </c>
      <c r="Q14" s="18">
        <f t="shared" si="2"/>
        <v>58.664483315474122</v>
      </c>
      <c r="R14" s="18">
        <f t="shared" si="3"/>
        <v>10.986039130044976</v>
      </c>
    </row>
    <row r="15" spans="1:18" x14ac:dyDescent="0.25">
      <c r="A15" s="1" t="s">
        <v>21</v>
      </c>
      <c r="B15" s="7">
        <v>28874</v>
      </c>
      <c r="C15" s="7">
        <v>85253078</v>
      </c>
      <c r="D15" s="9">
        <v>14530096709.15</v>
      </c>
      <c r="E15" s="7">
        <v>13681</v>
      </c>
      <c r="F15" s="7">
        <v>17501953</v>
      </c>
      <c r="G15" s="9">
        <v>2173935493.6500001</v>
      </c>
      <c r="I15" s="7">
        <v>23180</v>
      </c>
      <c r="J15" s="7">
        <v>19601848</v>
      </c>
      <c r="K15" s="9">
        <v>4139560600</v>
      </c>
      <c r="L15" s="7">
        <v>100175</v>
      </c>
      <c r="M15" s="7">
        <v>19788013</v>
      </c>
      <c r="N15" s="9">
        <v>4699875000</v>
      </c>
      <c r="O15" s="17">
        <f t="shared" si="0"/>
        <v>52054</v>
      </c>
      <c r="P15" s="17">
        <f t="shared" si="1"/>
        <v>113856</v>
      </c>
      <c r="Q15" s="18">
        <f t="shared" si="2"/>
        <v>55.469320321204904</v>
      </c>
      <c r="R15" s="18">
        <f t="shared" si="3"/>
        <v>12.016055368184373</v>
      </c>
    </row>
    <row r="16" spans="1:18" x14ac:dyDescent="0.25">
      <c r="A16" s="1" t="s">
        <v>20</v>
      </c>
      <c r="B16" s="7">
        <v>503799</v>
      </c>
      <c r="C16" s="7">
        <v>2447976643.4000001</v>
      </c>
      <c r="D16" s="9">
        <v>263878841512.35999</v>
      </c>
      <c r="E16" s="7">
        <v>663810</v>
      </c>
      <c r="F16" s="7">
        <v>1968848039</v>
      </c>
      <c r="G16" s="9">
        <v>89062773741.089996</v>
      </c>
      <c r="I16" s="7">
        <v>182657</v>
      </c>
      <c r="J16" s="7">
        <v>315390316</v>
      </c>
      <c r="K16" s="9">
        <v>57253907197.059998</v>
      </c>
      <c r="L16" s="7">
        <v>1275486</v>
      </c>
      <c r="M16" s="7">
        <v>802398661.5</v>
      </c>
      <c r="N16" s="9">
        <v>78671885000</v>
      </c>
      <c r="O16" s="17">
        <f t="shared" si="0"/>
        <v>686456</v>
      </c>
      <c r="P16" s="17">
        <f t="shared" si="1"/>
        <v>1939296</v>
      </c>
      <c r="Q16" s="18">
        <f t="shared" si="2"/>
        <v>73.391302574382038</v>
      </c>
      <c r="R16" s="18">
        <f t="shared" si="3"/>
        <v>34.229431711301423</v>
      </c>
    </row>
    <row r="17" spans="1:18" x14ac:dyDescent="0.25">
      <c r="A17" s="1" t="s">
        <v>0</v>
      </c>
      <c r="B17" s="7">
        <v>205290</v>
      </c>
      <c r="C17" s="7">
        <v>854745856</v>
      </c>
      <c r="D17" s="9">
        <v>78128063430.850006</v>
      </c>
      <c r="E17" s="7">
        <v>247248</v>
      </c>
      <c r="F17" s="7">
        <v>536717788.75</v>
      </c>
      <c r="G17" s="9">
        <v>39151523377.540001</v>
      </c>
      <c r="I17" s="7">
        <v>61412</v>
      </c>
      <c r="J17" s="7">
        <v>93377637</v>
      </c>
      <c r="K17" s="9">
        <v>14876002870</v>
      </c>
      <c r="L17" s="7">
        <v>457989</v>
      </c>
      <c r="M17" s="7">
        <v>258021879.75</v>
      </c>
      <c r="N17" s="9">
        <v>36188742625</v>
      </c>
      <c r="O17" s="17">
        <f t="shared" si="0"/>
        <v>266702</v>
      </c>
      <c r="P17" s="17">
        <f t="shared" si="1"/>
        <v>705237</v>
      </c>
      <c r="Q17" s="18">
        <f t="shared" si="2"/>
        <v>76.97355100449191</v>
      </c>
      <c r="R17" s="18">
        <f t="shared" si="3"/>
        <v>35.058852555949279</v>
      </c>
    </row>
    <row r="18" spans="1:18" x14ac:dyDescent="0.25">
      <c r="A18" s="1" t="s">
        <v>24</v>
      </c>
      <c r="B18" s="7">
        <v>491231</v>
      </c>
      <c r="C18" s="7">
        <v>2452943051.5999999</v>
      </c>
      <c r="D18" s="9">
        <v>207177172961.98999</v>
      </c>
      <c r="E18" s="7">
        <v>422356</v>
      </c>
      <c r="F18" s="7">
        <v>1670585098.75</v>
      </c>
      <c r="G18" s="9">
        <v>63345330750.459999</v>
      </c>
      <c r="I18" s="7">
        <v>314862</v>
      </c>
      <c r="J18" s="7">
        <v>436708008.60000002</v>
      </c>
      <c r="K18" s="9">
        <v>75649947941.630005</v>
      </c>
      <c r="L18" s="7">
        <v>2385335</v>
      </c>
      <c r="M18" s="7">
        <v>710319088.25</v>
      </c>
      <c r="N18" s="9">
        <v>143376405161.29001</v>
      </c>
      <c r="O18" s="17">
        <f t="shared" si="0"/>
        <v>806093</v>
      </c>
      <c r="P18" s="17">
        <f t="shared" si="1"/>
        <v>2807691</v>
      </c>
      <c r="Q18" s="18">
        <f t="shared" si="2"/>
        <v>60.939742684777066</v>
      </c>
      <c r="R18" s="18">
        <f t="shared" si="3"/>
        <v>15.0428234446027</v>
      </c>
    </row>
    <row r="19" spans="1:18" x14ac:dyDescent="0.25">
      <c r="A19" s="1" t="s">
        <v>4</v>
      </c>
      <c r="B19" s="7">
        <v>167546</v>
      </c>
      <c r="C19" s="7">
        <v>807891001.39999998</v>
      </c>
      <c r="D19" s="9">
        <v>75501588911.509995</v>
      </c>
      <c r="E19" s="7">
        <v>105766</v>
      </c>
      <c r="F19" s="7">
        <v>261798579</v>
      </c>
      <c r="G19" s="9">
        <v>15997389261.59</v>
      </c>
      <c r="I19" s="7">
        <v>104549</v>
      </c>
      <c r="J19" s="7">
        <v>142175755.80000001</v>
      </c>
      <c r="K19" s="9">
        <v>29659080921</v>
      </c>
      <c r="L19" s="7">
        <v>1013241</v>
      </c>
      <c r="M19" s="7">
        <v>245229836.5</v>
      </c>
      <c r="N19" s="9">
        <v>65820431000</v>
      </c>
      <c r="O19" s="17">
        <f t="shared" si="0"/>
        <v>272095</v>
      </c>
      <c r="P19" s="17">
        <f t="shared" si="1"/>
        <v>1119007</v>
      </c>
      <c r="Q19" s="18">
        <f t="shared" si="2"/>
        <v>61.576287693636417</v>
      </c>
      <c r="R19" s="18">
        <f t="shared" si="3"/>
        <v>9.4517728664789402</v>
      </c>
    </row>
    <row r="20" spans="1:18" x14ac:dyDescent="0.25">
      <c r="A20" s="1" t="s">
        <v>15</v>
      </c>
      <c r="B20" s="7">
        <v>39842</v>
      </c>
      <c r="C20" s="7">
        <v>118599954</v>
      </c>
      <c r="D20" s="9">
        <v>18090292355.080002</v>
      </c>
      <c r="E20" s="7">
        <v>62894</v>
      </c>
      <c r="F20" s="7">
        <v>87156538</v>
      </c>
      <c r="G20" s="9">
        <v>10697613652.18</v>
      </c>
      <c r="I20" s="7">
        <v>22434</v>
      </c>
      <c r="J20" s="7">
        <v>26812514</v>
      </c>
      <c r="K20" s="9">
        <v>5646723500</v>
      </c>
      <c r="L20" s="7">
        <v>101666</v>
      </c>
      <c r="M20" s="7">
        <v>43045080</v>
      </c>
      <c r="N20" s="9">
        <v>8011054000</v>
      </c>
      <c r="O20" s="17">
        <f t="shared" si="0"/>
        <v>62276</v>
      </c>
      <c r="P20" s="17">
        <f t="shared" si="1"/>
        <v>164560</v>
      </c>
      <c r="Q20" s="18">
        <f t="shared" si="2"/>
        <v>63.976491746419164</v>
      </c>
      <c r="R20" s="18">
        <f t="shared" si="3"/>
        <v>38.219494409333983</v>
      </c>
    </row>
    <row r="21" spans="1:18" x14ac:dyDescent="0.25">
      <c r="A21" s="1" t="s">
        <v>14</v>
      </c>
      <c r="B21" s="7">
        <v>225467</v>
      </c>
      <c r="C21" s="7">
        <v>986489412.79999995</v>
      </c>
      <c r="D21" s="9">
        <v>109727295970.59</v>
      </c>
      <c r="E21" s="7">
        <v>571100</v>
      </c>
      <c r="F21" s="7">
        <v>1431443715.8</v>
      </c>
      <c r="G21" s="9">
        <v>75997514891.089996</v>
      </c>
      <c r="I21" s="7">
        <v>83672</v>
      </c>
      <c r="J21" s="7">
        <v>132440310.8</v>
      </c>
      <c r="K21" s="9">
        <v>25039635500</v>
      </c>
      <c r="L21" s="7">
        <v>892697</v>
      </c>
      <c r="M21" s="7">
        <v>464768622.5</v>
      </c>
      <c r="N21" s="9">
        <v>52499575000</v>
      </c>
      <c r="O21" s="17">
        <f t="shared" si="0"/>
        <v>309139</v>
      </c>
      <c r="P21" s="17">
        <f t="shared" si="1"/>
        <v>1463797</v>
      </c>
      <c r="Q21" s="18">
        <f t="shared" si="2"/>
        <v>72.933858232057432</v>
      </c>
      <c r="R21" s="18">
        <f t="shared" si="3"/>
        <v>39.014972704548512</v>
      </c>
    </row>
    <row r="22" spans="1:18" x14ac:dyDescent="0.25">
      <c r="A22" s="1" t="s">
        <v>23</v>
      </c>
      <c r="B22" s="7">
        <v>70529</v>
      </c>
      <c r="C22" s="7">
        <v>322834844</v>
      </c>
      <c r="D22" s="9">
        <v>36009889638.620003</v>
      </c>
      <c r="E22" s="7">
        <v>57194</v>
      </c>
      <c r="F22" s="7">
        <v>110341027.5</v>
      </c>
      <c r="G22" s="9">
        <v>9302558830.4799995</v>
      </c>
      <c r="I22" s="7">
        <v>35772</v>
      </c>
      <c r="J22" s="7">
        <v>35011481</v>
      </c>
      <c r="K22" s="9">
        <v>6401958108</v>
      </c>
      <c r="L22" s="7">
        <v>287633</v>
      </c>
      <c r="M22" s="7">
        <v>79415539.5</v>
      </c>
      <c r="N22" s="9">
        <v>23729110000</v>
      </c>
      <c r="O22" s="17">
        <f t="shared" si="0"/>
        <v>106301</v>
      </c>
      <c r="P22" s="17">
        <f t="shared" si="1"/>
        <v>344827</v>
      </c>
      <c r="Q22" s="18">
        <f t="shared" si="2"/>
        <v>66.348388067845079</v>
      </c>
      <c r="R22" s="18">
        <f t="shared" si="3"/>
        <v>16.586288196689935</v>
      </c>
    </row>
    <row r="23" spans="1:18" x14ac:dyDescent="0.25">
      <c r="A23" s="1" t="s">
        <v>3</v>
      </c>
      <c r="B23" s="7">
        <v>192213</v>
      </c>
      <c r="C23" s="7">
        <v>1477229158.5999999</v>
      </c>
      <c r="D23" s="9">
        <v>109338012206.81</v>
      </c>
      <c r="E23" s="7">
        <v>140280</v>
      </c>
      <c r="F23" s="7">
        <v>459977950.75</v>
      </c>
      <c r="G23" s="9">
        <v>24063394625.349998</v>
      </c>
      <c r="I23" s="7">
        <v>74746</v>
      </c>
      <c r="J23" s="7">
        <v>151035019.40000001</v>
      </c>
      <c r="K23" s="9">
        <v>20527921420</v>
      </c>
      <c r="L23" s="7">
        <v>1311262</v>
      </c>
      <c r="M23" s="7">
        <v>282830392.5</v>
      </c>
      <c r="N23" s="9">
        <v>42298100000</v>
      </c>
      <c r="O23" s="17">
        <f t="shared" si="0"/>
        <v>266959</v>
      </c>
      <c r="P23" s="17">
        <f t="shared" si="1"/>
        <v>1451542</v>
      </c>
      <c r="Q23" s="18">
        <f t="shared" si="2"/>
        <v>72.000943965178166</v>
      </c>
      <c r="R23" s="18">
        <f t="shared" si="3"/>
        <v>9.664205376075925</v>
      </c>
    </row>
    <row r="24" spans="1:18" x14ac:dyDescent="0.25">
      <c r="A24" s="1" t="s">
        <v>9</v>
      </c>
      <c r="B24" s="7">
        <v>140173</v>
      </c>
      <c r="C24" s="7">
        <v>831870475</v>
      </c>
      <c r="D24" s="9">
        <v>83523250232.210007</v>
      </c>
      <c r="E24" s="7">
        <v>142054</v>
      </c>
      <c r="F24" s="7">
        <v>393877704.75</v>
      </c>
      <c r="G24" s="9">
        <v>22433051977.830002</v>
      </c>
      <c r="I24" s="7">
        <v>82617</v>
      </c>
      <c r="J24" s="7">
        <v>151164936.59999999</v>
      </c>
      <c r="K24" s="9">
        <v>26332435700.009998</v>
      </c>
      <c r="L24" s="7">
        <v>1585072</v>
      </c>
      <c r="M24" s="7">
        <v>318327432</v>
      </c>
      <c r="N24" s="9">
        <v>60813357507</v>
      </c>
      <c r="O24" s="17">
        <f t="shared" si="0"/>
        <v>222790</v>
      </c>
      <c r="P24" s="17">
        <f t="shared" si="1"/>
        <v>1727126</v>
      </c>
      <c r="Q24" s="18">
        <f t="shared" si="2"/>
        <v>62.917096817630949</v>
      </c>
      <c r="R24" s="18">
        <f t="shared" si="3"/>
        <v>8.2248776290785965</v>
      </c>
    </row>
    <row r="25" spans="1:18" x14ac:dyDescent="0.25">
      <c r="A25" s="1" t="s">
        <v>10</v>
      </c>
      <c r="B25" s="7">
        <v>654693</v>
      </c>
      <c r="C25" s="7">
        <v>3627036570.5999999</v>
      </c>
      <c r="D25" s="9">
        <v>311578139993.38</v>
      </c>
      <c r="E25" s="7">
        <v>938962</v>
      </c>
      <c r="F25" s="7">
        <v>2475453515.4499998</v>
      </c>
      <c r="G25" s="9">
        <v>147674981345.95001</v>
      </c>
      <c r="I25" s="7">
        <v>201998</v>
      </c>
      <c r="J25" s="7">
        <v>442144557.80000001</v>
      </c>
      <c r="K25" s="9">
        <v>66040233722.349998</v>
      </c>
      <c r="L25" s="7">
        <v>3020843</v>
      </c>
      <c r="M25" s="7">
        <v>1162993707.0999999</v>
      </c>
      <c r="N25" s="9">
        <v>172918402553</v>
      </c>
      <c r="O25" s="17">
        <f t="shared" si="0"/>
        <v>856691</v>
      </c>
      <c r="P25" s="17">
        <f t="shared" si="1"/>
        <v>3959805</v>
      </c>
      <c r="Q25" s="18">
        <f t="shared" si="2"/>
        <v>76.421136675884298</v>
      </c>
      <c r="R25" s="18">
        <f t="shared" si="3"/>
        <v>23.712329268739243</v>
      </c>
    </row>
    <row r="26" spans="1:18" x14ac:dyDescent="0.25">
      <c r="A26" s="1" t="s">
        <v>1</v>
      </c>
      <c r="B26" s="7">
        <v>301943</v>
      </c>
      <c r="C26" s="7">
        <v>2296230091</v>
      </c>
      <c r="D26" s="9">
        <v>171250952377.42001</v>
      </c>
      <c r="E26" s="7">
        <v>196115</v>
      </c>
      <c r="F26" s="7">
        <v>1050458169</v>
      </c>
      <c r="G26" s="9">
        <v>39043040131.599998</v>
      </c>
      <c r="I26" s="7">
        <v>181868</v>
      </c>
      <c r="J26" s="7">
        <v>319848016</v>
      </c>
      <c r="K26" s="9">
        <v>52181583868</v>
      </c>
      <c r="L26" s="7">
        <v>1341732</v>
      </c>
      <c r="M26" s="7">
        <v>576445629.25</v>
      </c>
      <c r="N26" s="9">
        <v>77985030000</v>
      </c>
      <c r="O26" s="17">
        <f t="shared" si="0"/>
        <v>483811</v>
      </c>
      <c r="P26" s="17">
        <f t="shared" si="1"/>
        <v>1537847</v>
      </c>
      <c r="Q26" s="18">
        <f t="shared" si="2"/>
        <v>62.409287924416773</v>
      </c>
      <c r="R26" s="18">
        <f t="shared" si="3"/>
        <v>12.75256901369252</v>
      </c>
    </row>
    <row r="27" spans="1:18" x14ac:dyDescent="0.25">
      <c r="A27" s="1" t="s">
        <v>18</v>
      </c>
      <c r="B27" s="7">
        <v>58541</v>
      </c>
      <c r="C27" s="7">
        <v>307056040</v>
      </c>
      <c r="D27" s="9">
        <v>29613489087.849998</v>
      </c>
      <c r="E27" s="7">
        <v>148375</v>
      </c>
      <c r="F27" s="7">
        <v>326270191</v>
      </c>
      <c r="G27" s="9">
        <v>19048380462.91</v>
      </c>
      <c r="I27" s="7">
        <v>16439</v>
      </c>
      <c r="J27" s="7">
        <v>25729866</v>
      </c>
      <c r="K27" s="9">
        <v>5223682066.6700001</v>
      </c>
      <c r="L27" s="7">
        <v>251912</v>
      </c>
      <c r="M27" s="7">
        <v>98036059</v>
      </c>
      <c r="N27" s="9">
        <v>15229750000</v>
      </c>
      <c r="O27" s="17">
        <f t="shared" si="0"/>
        <v>74980</v>
      </c>
      <c r="P27" s="17">
        <f t="shared" si="1"/>
        <v>400287</v>
      </c>
      <c r="Q27" s="18">
        <f t="shared" si="2"/>
        <v>78.075486796479069</v>
      </c>
      <c r="R27" s="18">
        <f t="shared" si="3"/>
        <v>37.06715431677771</v>
      </c>
    </row>
    <row r="28" spans="1:18" x14ac:dyDescent="0.25">
      <c r="A28" s="1" t="s">
        <v>12</v>
      </c>
      <c r="B28" s="7">
        <v>278618</v>
      </c>
      <c r="C28" s="7">
        <v>860463952.39999998</v>
      </c>
      <c r="D28" s="9">
        <v>132656704967.27</v>
      </c>
      <c r="E28" s="7">
        <v>531451</v>
      </c>
      <c r="F28" s="7">
        <v>781539619.25</v>
      </c>
      <c r="G28" s="9">
        <v>75050638877.699997</v>
      </c>
      <c r="I28" s="7">
        <v>86913</v>
      </c>
      <c r="J28" s="7">
        <v>102550859</v>
      </c>
      <c r="K28" s="9">
        <v>26295515349</v>
      </c>
      <c r="L28" s="7">
        <v>802127</v>
      </c>
      <c r="M28" s="7">
        <v>278331380.5</v>
      </c>
      <c r="N28" s="9">
        <v>53607345000</v>
      </c>
      <c r="O28" s="17">
        <f t="shared" si="0"/>
        <v>365531</v>
      </c>
      <c r="P28" s="17">
        <f t="shared" si="1"/>
        <v>1333578</v>
      </c>
      <c r="Q28" s="18">
        <f t="shared" si="2"/>
        <v>76.222810103657423</v>
      </c>
      <c r="R28" s="18">
        <f t="shared" si="3"/>
        <v>39.851512247502583</v>
      </c>
    </row>
    <row r="29" spans="1:18" x14ac:dyDescent="0.25">
      <c r="A29" s="1" t="s">
        <v>26</v>
      </c>
      <c r="B29" s="7"/>
      <c r="C29" s="7"/>
      <c r="D29" s="9"/>
      <c r="E29" s="7"/>
      <c r="F29" s="7"/>
      <c r="G29" s="9"/>
      <c r="I29" s="7"/>
      <c r="J29" s="7"/>
      <c r="K29" s="9"/>
      <c r="L29" s="7">
        <v>16</v>
      </c>
      <c r="M29" s="7">
        <v>10114</v>
      </c>
      <c r="N29" s="9">
        <v>790000</v>
      </c>
      <c r="O29" s="17">
        <f t="shared" si="0"/>
        <v>0</v>
      </c>
      <c r="P29" s="17">
        <f t="shared" si="1"/>
        <v>16</v>
      </c>
      <c r="Q29" s="18">
        <v>0</v>
      </c>
      <c r="R29" s="18">
        <f t="shared" si="3"/>
        <v>0</v>
      </c>
    </row>
    <row r="30" spans="1:18" s="3" customFormat="1" x14ac:dyDescent="0.25">
      <c r="A30" s="2" t="s">
        <v>33</v>
      </c>
      <c r="B30" s="6">
        <f t="shared" ref="B30:G30" si="4">SUM(B5:B29)</f>
        <v>5096644</v>
      </c>
      <c r="C30" s="6">
        <f t="shared" si="4"/>
        <v>23942775618.600002</v>
      </c>
      <c r="D30" s="6">
        <f t="shared" si="4"/>
        <v>2492619254955.4907</v>
      </c>
      <c r="E30" s="6">
        <f t="shared" si="4"/>
        <v>5848927</v>
      </c>
      <c r="F30" s="6">
        <f t="shared" si="4"/>
        <v>16195432126.25</v>
      </c>
      <c r="G30" s="6">
        <f t="shared" si="4"/>
        <v>898209064529.44995</v>
      </c>
      <c r="I30" s="6">
        <f>SUM(I5:I29)</f>
        <v>2208459</v>
      </c>
      <c r="J30" s="6">
        <f t="shared" ref="J30:P30" si="5">SUM(J5:J29)</f>
        <v>3466869502.2000003</v>
      </c>
      <c r="K30" s="6">
        <f t="shared" si="5"/>
        <v>628341136763.72009</v>
      </c>
      <c r="L30" s="6">
        <f t="shared" si="5"/>
        <v>21640320</v>
      </c>
      <c r="M30" s="6">
        <f t="shared" si="5"/>
        <v>7591251662.7000008</v>
      </c>
      <c r="N30" s="6">
        <f t="shared" si="5"/>
        <v>1216387284642.8301</v>
      </c>
      <c r="O30" s="16">
        <f t="shared" si="5"/>
        <v>7305103</v>
      </c>
      <c r="P30" s="16">
        <f t="shared" si="5"/>
        <v>27489247</v>
      </c>
      <c r="Q30" s="18">
        <f t="shared" si="2"/>
        <v>69.76827020782595</v>
      </c>
      <c r="R30" s="18">
        <f t="shared" si="3"/>
        <v>21.277145205177867</v>
      </c>
    </row>
    <row r="31" spans="1:18" x14ac:dyDescent="0.25">
      <c r="G31" s="8" t="s">
        <v>2</v>
      </c>
      <c r="I31" s="5">
        <f>B30+I30</f>
        <v>7305103</v>
      </c>
      <c r="O31" s="5"/>
    </row>
    <row r="32" spans="1:18" x14ac:dyDescent="0.25">
      <c r="G32" s="8" t="s">
        <v>35</v>
      </c>
      <c r="I32" s="5">
        <f>E30+L30</f>
        <v>27489247</v>
      </c>
      <c r="O32" s="5" t="s">
        <v>43</v>
      </c>
      <c r="P32" s="15">
        <f>(B30+E30)/(I33%)</f>
        <v>31.457897618435176</v>
      </c>
      <c r="R32" s="20"/>
    </row>
    <row r="33" spans="9:9" x14ac:dyDescent="0.25">
      <c r="I33" s="14">
        <f>SUM(I31:I32)</f>
        <v>34794350</v>
      </c>
    </row>
  </sheetData>
  <mergeCells count="4">
    <mergeCell ref="B3:D3"/>
    <mergeCell ref="E3:G3"/>
    <mergeCell ref="I3:K3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ippb</cp:lastModifiedBy>
  <dcterms:created xsi:type="dcterms:W3CDTF">2022-04-21T12:38:00Z</dcterms:created>
  <dcterms:modified xsi:type="dcterms:W3CDTF">2025-09-01T06:14:41Z</dcterms:modified>
</cp:coreProperties>
</file>