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ppb\Downloads\"/>
    </mc:Choice>
  </mc:AlternateContent>
  <xr:revisionPtr revIDLastSave="0" documentId="13_ncr:1_{96F69DEA-8282-4525-9259-8BE3A4C80385}" xr6:coauthVersionLast="36" xr6:coauthVersionMax="47" xr10:uidLastSave="{00000000-0000-0000-0000-000000000000}"/>
  <bookViews>
    <workbookView xWindow="0" yWindow="0" windowWidth="28800" windowHeight="10860" xr2:uid="{00000000-000D-0000-FFFF-FFFF00000000}"/>
  </bookViews>
  <sheets>
    <sheet name="Dash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O29" i="6" l="1"/>
  <c r="B30" i="6"/>
  <c r="P6" i="6"/>
  <c r="R6" i="6" s="1"/>
  <c r="P7" i="6"/>
  <c r="R7" i="6" s="1"/>
  <c r="P8" i="6"/>
  <c r="R8" i="6" s="1"/>
  <c r="P9" i="6"/>
  <c r="R9" i="6" s="1"/>
  <c r="P10" i="6"/>
  <c r="R10" i="6" s="1"/>
  <c r="P11" i="6"/>
  <c r="R11" i="6" s="1"/>
  <c r="P12" i="6"/>
  <c r="R12" i="6" s="1"/>
  <c r="P13" i="6"/>
  <c r="R13" i="6" s="1"/>
  <c r="P14" i="6"/>
  <c r="R14" i="6" s="1"/>
  <c r="P15" i="6"/>
  <c r="R15" i="6" s="1"/>
  <c r="P16" i="6"/>
  <c r="R16" i="6" s="1"/>
  <c r="P17" i="6"/>
  <c r="R17" i="6" s="1"/>
  <c r="P18" i="6"/>
  <c r="R18" i="6" s="1"/>
  <c r="P19" i="6"/>
  <c r="R19" i="6" s="1"/>
  <c r="P20" i="6"/>
  <c r="R20" i="6" s="1"/>
  <c r="P21" i="6"/>
  <c r="R21" i="6" s="1"/>
  <c r="P22" i="6"/>
  <c r="R22" i="6" s="1"/>
  <c r="P23" i="6"/>
  <c r="R23" i="6" s="1"/>
  <c r="P24" i="6"/>
  <c r="R24" i="6" s="1"/>
  <c r="P25" i="6"/>
  <c r="R25" i="6" s="1"/>
  <c r="P26" i="6"/>
  <c r="R26" i="6" s="1"/>
  <c r="P27" i="6"/>
  <c r="R27" i="6" s="1"/>
  <c r="P28" i="6"/>
  <c r="R28" i="6" s="1"/>
  <c r="P29" i="6"/>
  <c r="R29" i="6" s="1"/>
  <c r="P5" i="6"/>
  <c r="O6" i="6"/>
  <c r="Q6" i="6" s="1"/>
  <c r="O7" i="6"/>
  <c r="Q7" i="6" s="1"/>
  <c r="O8" i="6"/>
  <c r="Q8" i="6" s="1"/>
  <c r="O9" i="6"/>
  <c r="Q9" i="6" s="1"/>
  <c r="O10" i="6"/>
  <c r="Q10" i="6" s="1"/>
  <c r="O11" i="6"/>
  <c r="Q11" i="6" s="1"/>
  <c r="O12" i="6"/>
  <c r="Q12" i="6" s="1"/>
  <c r="O13" i="6"/>
  <c r="Q13" i="6" s="1"/>
  <c r="O14" i="6"/>
  <c r="Q14" i="6" s="1"/>
  <c r="O15" i="6"/>
  <c r="Q15" i="6" s="1"/>
  <c r="O16" i="6"/>
  <c r="Q16" i="6" s="1"/>
  <c r="O17" i="6"/>
  <c r="Q17" i="6" s="1"/>
  <c r="O18" i="6"/>
  <c r="Q18" i="6" s="1"/>
  <c r="O19" i="6"/>
  <c r="Q19" i="6" s="1"/>
  <c r="O20" i="6"/>
  <c r="Q20" i="6" s="1"/>
  <c r="O21" i="6"/>
  <c r="Q21" i="6" s="1"/>
  <c r="O22" i="6"/>
  <c r="Q22" i="6" s="1"/>
  <c r="O23" i="6"/>
  <c r="Q23" i="6" s="1"/>
  <c r="O24" i="6"/>
  <c r="Q24" i="6" s="1"/>
  <c r="O25" i="6"/>
  <c r="Q25" i="6" s="1"/>
  <c r="O26" i="6"/>
  <c r="Q26" i="6" s="1"/>
  <c r="O27" i="6"/>
  <c r="Q27" i="6" s="1"/>
  <c r="O28" i="6"/>
  <c r="Q28" i="6" s="1"/>
  <c r="O5" i="6"/>
  <c r="Q5" i="6" s="1"/>
  <c r="P30" i="6" l="1"/>
  <c r="O30" i="6"/>
  <c r="J30" i="6"/>
  <c r="K30" i="6"/>
  <c r="L30" i="6"/>
  <c r="M30" i="6"/>
  <c r="N30" i="6"/>
  <c r="I30" i="6"/>
  <c r="R30" i="6" l="1"/>
  <c r="I31" i="6"/>
  <c r="Q30" i="6"/>
  <c r="I32" i="6"/>
  <c r="I33" i="6" l="1"/>
  <c r="P32" i="6" s="1"/>
</calcChain>
</file>

<file path=xl/sharedStrings.xml><?xml version="1.0" encoding="utf-8"?>
<sst xmlns="http://schemas.openxmlformats.org/spreadsheetml/2006/main" count="55" uniqueCount="45">
  <si>
    <t>KL</t>
  </si>
  <si>
    <t>UP</t>
  </si>
  <si>
    <t>PLI</t>
  </si>
  <si>
    <t>RJ</t>
  </si>
  <si>
    <t>MP</t>
  </si>
  <si>
    <t>HP</t>
  </si>
  <si>
    <t>DL</t>
  </si>
  <si>
    <t>GJ</t>
  </si>
  <si>
    <t>AP</t>
  </si>
  <si>
    <t>TL</t>
  </si>
  <si>
    <t>TN</t>
  </si>
  <si>
    <t>CG</t>
  </si>
  <si>
    <t>WB</t>
  </si>
  <si>
    <t>HY</t>
  </si>
  <si>
    <t>OI</t>
  </si>
  <si>
    <t>NE</t>
  </si>
  <si>
    <t>AM</t>
  </si>
  <si>
    <t>JH</t>
  </si>
  <si>
    <t>UT</t>
  </si>
  <si>
    <t>BI</t>
  </si>
  <si>
    <t>KA</t>
  </si>
  <si>
    <t>JK</t>
  </si>
  <si>
    <t>AA</t>
  </si>
  <si>
    <t>PB</t>
  </si>
  <si>
    <t>MH</t>
  </si>
  <si>
    <t>Circle</t>
  </si>
  <si>
    <t>(blank)</t>
  </si>
  <si>
    <t>Policies #</t>
  </si>
  <si>
    <t>Sum Assured</t>
  </si>
  <si>
    <t>Active - PLI</t>
  </si>
  <si>
    <t>Active - RPLI</t>
  </si>
  <si>
    <t>InActive - PLI</t>
  </si>
  <si>
    <t>InActive - RPLI</t>
  </si>
  <si>
    <t>Total</t>
  </si>
  <si>
    <t>Initial Premium</t>
  </si>
  <si>
    <t>RPLI</t>
  </si>
  <si>
    <t>Total PLI Policie</t>
  </si>
  <si>
    <t>Total RPLI Policies</t>
  </si>
  <si>
    <t>Active PLI%</t>
  </si>
  <si>
    <t>Active RPLI%</t>
  </si>
  <si>
    <t>(count)</t>
  </si>
  <si>
    <t>Count</t>
  </si>
  <si>
    <t>(Percent)</t>
  </si>
  <si>
    <t>Total Active%</t>
  </si>
  <si>
    <t>Active &amp; InActvie Policies - 01.10.2025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</si>
</sst>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2" fillId="0" borderId="0" xfId="0" applyNumberFormat="1" applyFont="1"/>
    <xf numFmtId="3" fontId="0" fillId="0" borderId="0" xfId="0" applyNumberFormat="1"/>
    <xf numFmtId="3" fontId="1" fillId="0" borderId="1" xfId="0" applyNumberFormat="1" applyFont="1" applyBorder="1"/>
    <xf numFmtId="3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2" fontId="0" fillId="0" borderId="0" xfId="0" applyNumberFormat="1"/>
    <xf numFmtId="3" fontId="1" fillId="3" borderId="1" xfId="0" applyNumberFormat="1" applyFont="1" applyFill="1" applyBorder="1"/>
    <xf numFmtId="3" fontId="0" fillId="3" borderId="1" xfId="0" applyNumberFormat="1" applyFill="1" applyBorder="1"/>
    <xf numFmtId="2" fontId="0" fillId="3" borderId="1" xfId="0" applyNumberFormat="1" applyFill="1" applyBorder="1"/>
    <xf numFmtId="0" fontId="1" fillId="3" borderId="1" xfId="0" applyFont="1" applyFill="1" applyBorder="1" applyAlignment="1">
      <alignment horizontal="center" wrapText="1"/>
    </xf>
    <xf numFmtId="2" fontId="0" fillId="3" borderId="0" xfId="0" applyNumberFormat="1" applyFill="1" applyBorder="1"/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="85" zoomScaleNormal="85" workbookViewId="0">
      <selection activeCell="N35" sqref="N35"/>
    </sheetView>
  </sheetViews>
  <sheetFormatPr defaultRowHeight="15" x14ac:dyDescent="0.25"/>
  <cols>
    <col min="1" max="1" width="6" customWidth="1"/>
    <col min="2" max="2" width="9.42578125" style="5" bestFit="1" customWidth="1"/>
    <col min="3" max="3" width="15.5703125" style="5" customWidth="1"/>
    <col min="4" max="4" width="19.5703125" style="8" bestFit="1" customWidth="1"/>
    <col min="5" max="5" width="9.42578125" style="5" bestFit="1" customWidth="1"/>
    <col min="6" max="6" width="14.85546875" style="5" bestFit="1" customWidth="1"/>
    <col min="7" max="7" width="19.85546875" style="8" customWidth="1"/>
    <col min="8" max="8" width="2" customWidth="1"/>
    <col min="9" max="9" width="11.140625" style="5" bestFit="1" customWidth="1"/>
    <col min="10" max="10" width="14.85546875" style="5" bestFit="1" customWidth="1"/>
    <col min="11" max="11" width="18.5703125" style="8" bestFit="1" customWidth="1"/>
    <col min="12" max="12" width="14" style="5" customWidth="1"/>
    <col min="13" max="13" width="14.140625" style="5" bestFit="1" customWidth="1"/>
    <col min="14" max="14" width="19.5703125" style="8" bestFit="1" customWidth="1"/>
    <col min="15" max="15" width="25.140625" customWidth="1"/>
    <col min="16" max="16" width="16.42578125" bestFit="1" customWidth="1"/>
    <col min="17" max="17" width="9.7109375" bestFit="1" customWidth="1"/>
  </cols>
  <sheetData>
    <row r="1" spans="1:18" x14ac:dyDescent="0.25">
      <c r="C1" s="4" t="s">
        <v>44</v>
      </c>
    </row>
    <row r="3" spans="1:18" s="11" customFormat="1" ht="30" x14ac:dyDescent="0.25">
      <c r="A3" s="10"/>
      <c r="B3" s="21" t="s">
        <v>29</v>
      </c>
      <c r="C3" s="21"/>
      <c r="D3" s="21"/>
      <c r="E3" s="21" t="s">
        <v>30</v>
      </c>
      <c r="F3" s="21"/>
      <c r="G3" s="21"/>
      <c r="I3" s="22" t="s">
        <v>31</v>
      </c>
      <c r="J3" s="22"/>
      <c r="K3" s="22"/>
      <c r="L3" s="22" t="s">
        <v>32</v>
      </c>
      <c r="M3" s="22"/>
      <c r="N3" s="22"/>
      <c r="O3" s="19" t="s">
        <v>36</v>
      </c>
      <c r="P3" s="19" t="s">
        <v>37</v>
      </c>
      <c r="Q3" s="19" t="s">
        <v>38</v>
      </c>
      <c r="R3" s="19" t="s">
        <v>39</v>
      </c>
    </row>
    <row r="4" spans="1:18" s="11" customFormat="1" ht="30" x14ac:dyDescent="0.25">
      <c r="A4" s="10" t="s">
        <v>25</v>
      </c>
      <c r="B4" s="12" t="s">
        <v>27</v>
      </c>
      <c r="C4" s="13" t="s">
        <v>34</v>
      </c>
      <c r="D4" s="12" t="s">
        <v>28</v>
      </c>
      <c r="E4" s="12" t="s">
        <v>27</v>
      </c>
      <c r="F4" s="13" t="s">
        <v>34</v>
      </c>
      <c r="G4" s="12" t="s">
        <v>28</v>
      </c>
      <c r="I4" s="12" t="s">
        <v>27</v>
      </c>
      <c r="J4" s="13" t="s">
        <v>34</v>
      </c>
      <c r="K4" s="12" t="s">
        <v>28</v>
      </c>
      <c r="L4" s="12" t="s">
        <v>27</v>
      </c>
      <c r="M4" s="13" t="s">
        <v>34</v>
      </c>
      <c r="N4" s="12" t="s">
        <v>28</v>
      </c>
      <c r="O4" s="19" t="s">
        <v>40</v>
      </c>
      <c r="P4" s="19" t="s">
        <v>41</v>
      </c>
      <c r="Q4" s="19" t="s">
        <v>42</v>
      </c>
      <c r="R4" s="19" t="s">
        <v>42</v>
      </c>
    </row>
    <row r="5" spans="1:18" x14ac:dyDescent="0.25">
      <c r="A5" s="1" t="s">
        <v>22</v>
      </c>
      <c r="B5" s="7">
        <v>440923</v>
      </c>
      <c r="C5" s="7">
        <v>810745755</v>
      </c>
      <c r="D5" s="9">
        <v>175838244682.25</v>
      </c>
      <c r="E5" s="7"/>
      <c r="F5" s="7"/>
      <c r="G5" s="9"/>
      <c r="I5" s="7">
        <v>113655</v>
      </c>
      <c r="J5" s="7">
        <v>155522205</v>
      </c>
      <c r="K5" s="9">
        <v>30458504382</v>
      </c>
      <c r="L5" s="7"/>
      <c r="M5" s="7"/>
      <c r="N5" s="9"/>
      <c r="O5" s="17">
        <f>B5+I5</f>
        <v>554578</v>
      </c>
      <c r="P5" s="17">
        <f>E5+L5</f>
        <v>0</v>
      </c>
      <c r="Q5" s="18">
        <f>B5/O5%</f>
        <v>79.506038825918083</v>
      </c>
      <c r="R5" s="18">
        <v>0</v>
      </c>
    </row>
    <row r="6" spans="1:18" x14ac:dyDescent="0.25">
      <c r="A6" s="1" t="s">
        <v>16</v>
      </c>
      <c r="B6" s="7">
        <v>104289</v>
      </c>
      <c r="C6" s="7">
        <v>404436033.80000001</v>
      </c>
      <c r="D6" s="9">
        <v>51759733997.870003</v>
      </c>
      <c r="E6" s="7">
        <v>209528</v>
      </c>
      <c r="F6" s="7">
        <v>422575403.5</v>
      </c>
      <c r="G6" s="9">
        <v>35450996121.790001</v>
      </c>
      <c r="I6" s="7">
        <v>43257</v>
      </c>
      <c r="J6" s="7">
        <v>71427849.200000003</v>
      </c>
      <c r="K6" s="9">
        <v>13093182900</v>
      </c>
      <c r="L6" s="7">
        <v>363666</v>
      </c>
      <c r="M6" s="7">
        <v>218790272.09999999</v>
      </c>
      <c r="N6" s="9">
        <v>32399383541.669998</v>
      </c>
      <c r="O6" s="17">
        <f t="shared" ref="O6:O29" si="0">B6+I6</f>
        <v>147546</v>
      </c>
      <c r="P6" s="17">
        <f t="shared" ref="P6:P29" si="1">E6+L6</f>
        <v>573194</v>
      </c>
      <c r="Q6" s="18">
        <f t="shared" ref="Q6:Q30" si="2">B6/O6%</f>
        <v>70.682363466308814</v>
      </c>
      <c r="R6" s="18">
        <f t="shared" ref="R6:R30" si="3">E6/P6%</f>
        <v>36.554464980442923</v>
      </c>
    </row>
    <row r="7" spans="1:18" x14ac:dyDescent="0.25">
      <c r="A7" s="1" t="s">
        <v>8</v>
      </c>
      <c r="B7" s="7">
        <v>279764</v>
      </c>
      <c r="C7" s="7">
        <v>1588498940.8</v>
      </c>
      <c r="D7" s="9">
        <v>141871666096.09</v>
      </c>
      <c r="E7" s="7">
        <v>500788</v>
      </c>
      <c r="F7" s="7">
        <v>2056787439.5</v>
      </c>
      <c r="G7" s="9">
        <v>79102997456.190002</v>
      </c>
      <c r="I7" s="7">
        <v>109735</v>
      </c>
      <c r="J7" s="7">
        <v>214460626</v>
      </c>
      <c r="K7" s="9">
        <v>33098079200</v>
      </c>
      <c r="L7" s="7">
        <v>3517336</v>
      </c>
      <c r="M7" s="7">
        <v>841971378.75</v>
      </c>
      <c r="N7" s="9">
        <v>120125243947.17999</v>
      </c>
      <c r="O7" s="17">
        <f t="shared" si="0"/>
        <v>389499</v>
      </c>
      <c r="P7" s="17">
        <f t="shared" si="1"/>
        <v>4018124</v>
      </c>
      <c r="Q7" s="18">
        <f t="shared" si="2"/>
        <v>71.826628566440476</v>
      </c>
      <c r="R7" s="18">
        <f t="shared" si="3"/>
        <v>12.463229108907541</v>
      </c>
    </row>
    <row r="8" spans="1:18" x14ac:dyDescent="0.25">
      <c r="A8" s="1" t="s">
        <v>19</v>
      </c>
      <c r="B8" s="7">
        <v>132475</v>
      </c>
      <c r="C8" s="7">
        <v>844913285</v>
      </c>
      <c r="D8" s="9">
        <v>91075827619.039993</v>
      </c>
      <c r="E8" s="7">
        <v>126318</v>
      </c>
      <c r="F8" s="7">
        <v>482175501</v>
      </c>
      <c r="G8" s="9">
        <v>26823250000</v>
      </c>
      <c r="I8" s="7">
        <v>68018</v>
      </c>
      <c r="J8" s="7">
        <v>173610739</v>
      </c>
      <c r="K8" s="9">
        <v>33136474400</v>
      </c>
      <c r="L8" s="7">
        <v>810157</v>
      </c>
      <c r="M8" s="7">
        <v>402467755.5</v>
      </c>
      <c r="N8" s="9">
        <v>74487460000</v>
      </c>
      <c r="O8" s="17">
        <f t="shared" si="0"/>
        <v>200493</v>
      </c>
      <c r="P8" s="17">
        <f t="shared" si="1"/>
        <v>936475</v>
      </c>
      <c r="Q8" s="18">
        <f t="shared" si="2"/>
        <v>66.074626046794648</v>
      </c>
      <c r="R8" s="18">
        <f t="shared" si="3"/>
        <v>13.48866760992018</v>
      </c>
    </row>
    <row r="9" spans="1:18" x14ac:dyDescent="0.25">
      <c r="A9" s="1" t="s">
        <v>11</v>
      </c>
      <c r="B9" s="7">
        <v>58532</v>
      </c>
      <c r="C9" s="7">
        <v>222344868</v>
      </c>
      <c r="D9" s="9">
        <v>30929873659.84</v>
      </c>
      <c r="E9" s="7">
        <v>161913</v>
      </c>
      <c r="F9" s="7">
        <v>383631626.5</v>
      </c>
      <c r="G9" s="9">
        <v>25813807699.290001</v>
      </c>
      <c r="I9" s="7">
        <v>30492</v>
      </c>
      <c r="J9" s="7">
        <v>43316644.399999999</v>
      </c>
      <c r="K9" s="9">
        <v>9693989628</v>
      </c>
      <c r="L9" s="7">
        <v>326520</v>
      </c>
      <c r="M9" s="7">
        <v>178092216.5</v>
      </c>
      <c r="N9" s="9">
        <v>33606055000</v>
      </c>
      <c r="O9" s="17">
        <f t="shared" si="0"/>
        <v>89024</v>
      </c>
      <c r="P9" s="17">
        <f t="shared" si="1"/>
        <v>488433</v>
      </c>
      <c r="Q9" s="18">
        <f t="shared" si="2"/>
        <v>65.748562185478079</v>
      </c>
      <c r="R9" s="18">
        <f t="shared" si="3"/>
        <v>33.149480071985309</v>
      </c>
    </row>
    <row r="10" spans="1:18" x14ac:dyDescent="0.25">
      <c r="A10" s="1" t="s">
        <v>6</v>
      </c>
      <c r="B10" s="7">
        <v>90237</v>
      </c>
      <c r="C10" s="7">
        <v>530073983</v>
      </c>
      <c r="D10" s="9">
        <v>67537462289.209999</v>
      </c>
      <c r="E10" s="7">
        <v>9159</v>
      </c>
      <c r="F10" s="7">
        <v>26014451.5</v>
      </c>
      <c r="G10" s="9">
        <v>3375155208</v>
      </c>
      <c r="I10" s="7">
        <v>48376</v>
      </c>
      <c r="J10" s="7">
        <v>70828083</v>
      </c>
      <c r="K10" s="9">
        <v>14921665490</v>
      </c>
      <c r="L10" s="7">
        <v>10989</v>
      </c>
      <c r="M10" s="7">
        <v>9390486</v>
      </c>
      <c r="N10" s="9">
        <v>2021202307.6900001</v>
      </c>
      <c r="O10" s="17">
        <f t="shared" si="0"/>
        <v>138613</v>
      </c>
      <c r="P10" s="17">
        <f t="shared" si="1"/>
        <v>20148</v>
      </c>
      <c r="Q10" s="18">
        <f t="shared" si="2"/>
        <v>65.099954549717552</v>
      </c>
      <c r="R10" s="18">
        <f t="shared" si="3"/>
        <v>45.45860631328172</v>
      </c>
    </row>
    <row r="11" spans="1:18" x14ac:dyDescent="0.25">
      <c r="A11" s="1" t="s">
        <v>7</v>
      </c>
      <c r="B11" s="7">
        <v>379761</v>
      </c>
      <c r="C11" s="7">
        <v>874224899</v>
      </c>
      <c r="D11" s="9">
        <v>157782541724.91</v>
      </c>
      <c r="E11" s="7">
        <v>258600</v>
      </c>
      <c r="F11" s="7">
        <v>314008100.5</v>
      </c>
      <c r="G11" s="9">
        <v>32471120035.889999</v>
      </c>
      <c r="I11" s="7">
        <v>214679</v>
      </c>
      <c r="J11" s="7">
        <v>173224937</v>
      </c>
      <c r="K11" s="9">
        <v>44758215900</v>
      </c>
      <c r="L11" s="7">
        <v>752947</v>
      </c>
      <c r="M11" s="7">
        <v>255211564</v>
      </c>
      <c r="N11" s="9">
        <v>55460206000</v>
      </c>
      <c r="O11" s="17">
        <f t="shared" si="0"/>
        <v>594440</v>
      </c>
      <c r="P11" s="17">
        <f t="shared" si="1"/>
        <v>1011547</v>
      </c>
      <c r="Q11" s="18">
        <f t="shared" si="2"/>
        <v>63.885505686023826</v>
      </c>
      <c r="R11" s="18">
        <f t="shared" si="3"/>
        <v>25.564803217250411</v>
      </c>
    </row>
    <row r="12" spans="1:18" x14ac:dyDescent="0.25">
      <c r="A12" s="1" t="s">
        <v>5</v>
      </c>
      <c r="B12" s="7">
        <v>109003</v>
      </c>
      <c r="C12" s="7">
        <v>339551968</v>
      </c>
      <c r="D12" s="9">
        <v>53329060540.769997</v>
      </c>
      <c r="E12" s="7">
        <v>198651</v>
      </c>
      <c r="F12" s="7">
        <v>276244342.75</v>
      </c>
      <c r="G12" s="9">
        <v>30892691107.560001</v>
      </c>
      <c r="I12" s="7">
        <v>29948</v>
      </c>
      <c r="J12" s="7">
        <v>33848838</v>
      </c>
      <c r="K12" s="9">
        <v>7140801100</v>
      </c>
      <c r="L12" s="7">
        <v>136644</v>
      </c>
      <c r="M12" s="7">
        <v>73173635.5</v>
      </c>
      <c r="N12" s="9">
        <v>12568640000</v>
      </c>
      <c r="O12" s="17">
        <f t="shared" si="0"/>
        <v>138951</v>
      </c>
      <c r="P12" s="17">
        <f t="shared" si="1"/>
        <v>335295</v>
      </c>
      <c r="Q12" s="18">
        <f t="shared" si="2"/>
        <v>78.44707846650978</v>
      </c>
      <c r="R12" s="18">
        <f t="shared" si="3"/>
        <v>59.246633561490633</v>
      </c>
    </row>
    <row r="13" spans="1:18" x14ac:dyDescent="0.25">
      <c r="A13" s="1" t="s">
        <v>13</v>
      </c>
      <c r="B13" s="7">
        <v>63417</v>
      </c>
      <c r="C13" s="7">
        <v>377616246</v>
      </c>
      <c r="D13" s="9">
        <v>41268990410.739998</v>
      </c>
      <c r="E13" s="7">
        <v>71905</v>
      </c>
      <c r="F13" s="7">
        <v>208854236.25</v>
      </c>
      <c r="G13" s="9">
        <v>15695974363.26</v>
      </c>
      <c r="I13" s="7">
        <v>45927</v>
      </c>
      <c r="J13" s="7">
        <v>45086816</v>
      </c>
      <c r="K13" s="9">
        <v>8221847500</v>
      </c>
      <c r="L13" s="7">
        <v>270678</v>
      </c>
      <c r="M13" s="7">
        <v>85405233.5</v>
      </c>
      <c r="N13" s="9">
        <v>19031056000</v>
      </c>
      <c r="O13" s="17">
        <f t="shared" si="0"/>
        <v>109344</v>
      </c>
      <c r="P13" s="17">
        <f t="shared" si="1"/>
        <v>342583</v>
      </c>
      <c r="Q13" s="18">
        <f t="shared" si="2"/>
        <v>57.997695346795432</v>
      </c>
      <c r="R13" s="18">
        <f t="shared" si="3"/>
        <v>20.989074180563541</v>
      </c>
    </row>
    <row r="14" spans="1:18" x14ac:dyDescent="0.25">
      <c r="A14" s="1" t="s">
        <v>17</v>
      </c>
      <c r="B14" s="7">
        <v>78578</v>
      </c>
      <c r="C14" s="7">
        <v>549792551.79999995</v>
      </c>
      <c r="D14" s="9">
        <v>44683820532.860001</v>
      </c>
      <c r="E14" s="7">
        <v>82075</v>
      </c>
      <c r="F14" s="7">
        <v>525626835</v>
      </c>
      <c r="G14" s="9">
        <v>18852040714.139999</v>
      </c>
      <c r="I14" s="7">
        <v>55071</v>
      </c>
      <c r="J14" s="7">
        <v>106626864</v>
      </c>
      <c r="K14" s="9">
        <v>21547401500</v>
      </c>
      <c r="L14" s="7">
        <v>666402</v>
      </c>
      <c r="M14" s="7">
        <v>216933156.5</v>
      </c>
      <c r="N14" s="9">
        <v>35281520000</v>
      </c>
      <c r="O14" s="17">
        <f t="shared" si="0"/>
        <v>133649</v>
      </c>
      <c r="P14" s="17">
        <f t="shared" si="1"/>
        <v>748477</v>
      </c>
      <c r="Q14" s="18">
        <f t="shared" si="2"/>
        <v>58.794304484133811</v>
      </c>
      <c r="R14" s="18">
        <f t="shared" si="3"/>
        <v>10.965600813385047</v>
      </c>
    </row>
    <row r="15" spans="1:18" x14ac:dyDescent="0.25">
      <c r="A15" s="1" t="s">
        <v>21</v>
      </c>
      <c r="B15" s="7">
        <v>29280</v>
      </c>
      <c r="C15" s="7">
        <v>87743678</v>
      </c>
      <c r="D15" s="9">
        <v>14903210709.15</v>
      </c>
      <c r="E15" s="7">
        <v>14036</v>
      </c>
      <c r="F15" s="7">
        <v>18248558</v>
      </c>
      <c r="G15" s="9">
        <v>2287489811.8299999</v>
      </c>
      <c r="I15" s="7">
        <v>23498</v>
      </c>
      <c r="J15" s="7">
        <v>20063082</v>
      </c>
      <c r="K15" s="9">
        <v>4269006600</v>
      </c>
      <c r="L15" s="7">
        <v>100668</v>
      </c>
      <c r="M15" s="7">
        <v>20101339</v>
      </c>
      <c r="N15" s="9">
        <v>4786075000</v>
      </c>
      <c r="O15" s="17">
        <f t="shared" si="0"/>
        <v>52778</v>
      </c>
      <c r="P15" s="17">
        <f t="shared" si="1"/>
        <v>114704</v>
      </c>
      <c r="Q15" s="18">
        <f t="shared" si="2"/>
        <v>55.477661146689911</v>
      </c>
      <c r="R15" s="18">
        <f t="shared" si="3"/>
        <v>12.236713628121077</v>
      </c>
    </row>
    <row r="16" spans="1:18" x14ac:dyDescent="0.25">
      <c r="A16" s="1" t="s">
        <v>20</v>
      </c>
      <c r="B16" s="7">
        <v>505638</v>
      </c>
      <c r="C16" s="7">
        <v>2470950152.4000001</v>
      </c>
      <c r="D16" s="9">
        <v>265903431474.89001</v>
      </c>
      <c r="E16" s="7">
        <v>667835</v>
      </c>
      <c r="F16" s="7">
        <v>1998892334.75</v>
      </c>
      <c r="G16" s="9">
        <v>90327223045.25</v>
      </c>
      <c r="I16" s="7">
        <v>185419</v>
      </c>
      <c r="J16" s="7">
        <v>322400677</v>
      </c>
      <c r="K16" s="9">
        <v>58619684197.059998</v>
      </c>
      <c r="L16" s="7">
        <v>1279836</v>
      </c>
      <c r="M16" s="7">
        <v>808488971.75</v>
      </c>
      <c r="N16" s="9">
        <v>79572775000</v>
      </c>
      <c r="O16" s="17">
        <f t="shared" si="0"/>
        <v>691057</v>
      </c>
      <c r="P16" s="17">
        <f t="shared" si="1"/>
        <v>1947671</v>
      </c>
      <c r="Q16" s="18">
        <f t="shared" si="2"/>
        <v>73.168783472275081</v>
      </c>
      <c r="R16" s="18">
        <f t="shared" si="3"/>
        <v>34.288901975744366</v>
      </c>
    </row>
    <row r="17" spans="1:18" x14ac:dyDescent="0.25">
      <c r="A17" s="1" t="s">
        <v>0</v>
      </c>
      <c r="B17" s="7">
        <v>207133</v>
      </c>
      <c r="C17" s="7">
        <v>864838968</v>
      </c>
      <c r="D17" s="9">
        <v>78972761894.809998</v>
      </c>
      <c r="E17" s="7">
        <v>248038</v>
      </c>
      <c r="F17" s="7">
        <v>541202505</v>
      </c>
      <c r="G17" s="9">
        <v>39441916692.940002</v>
      </c>
      <c r="I17" s="7">
        <v>62753</v>
      </c>
      <c r="J17" s="7">
        <v>95589537</v>
      </c>
      <c r="K17" s="9">
        <v>15220347870</v>
      </c>
      <c r="L17" s="7">
        <v>459551</v>
      </c>
      <c r="M17" s="7">
        <v>259786076.75</v>
      </c>
      <c r="N17" s="9">
        <v>36432492625</v>
      </c>
      <c r="O17" s="17">
        <f t="shared" si="0"/>
        <v>269886</v>
      </c>
      <c r="P17" s="17">
        <f t="shared" si="1"/>
        <v>707589</v>
      </c>
      <c r="Q17" s="18">
        <f t="shared" si="2"/>
        <v>76.74833077669831</v>
      </c>
      <c r="R17" s="18">
        <f t="shared" si="3"/>
        <v>35.053964942925909</v>
      </c>
    </row>
    <row r="18" spans="1:18" x14ac:dyDescent="0.25">
      <c r="A18" s="1" t="s">
        <v>24</v>
      </c>
      <c r="B18" s="7">
        <v>496254</v>
      </c>
      <c r="C18" s="7">
        <v>2504407425.5999999</v>
      </c>
      <c r="D18" s="9">
        <v>210124051136.82999</v>
      </c>
      <c r="E18" s="7">
        <v>434661</v>
      </c>
      <c r="F18" s="7">
        <v>1731852098.75</v>
      </c>
      <c r="G18" s="9">
        <v>65559102434.870003</v>
      </c>
      <c r="I18" s="7">
        <v>318504</v>
      </c>
      <c r="J18" s="7">
        <v>442999891.60000002</v>
      </c>
      <c r="K18" s="9">
        <v>77000542941.630005</v>
      </c>
      <c r="L18" s="7">
        <v>2390907</v>
      </c>
      <c r="M18" s="7">
        <v>715809264.75</v>
      </c>
      <c r="N18" s="9">
        <v>144187600161.29001</v>
      </c>
      <c r="O18" s="17">
        <f t="shared" si="0"/>
        <v>814758</v>
      </c>
      <c r="P18" s="17">
        <f t="shared" si="1"/>
        <v>2825568</v>
      </c>
      <c r="Q18" s="18">
        <f t="shared" si="2"/>
        <v>60.908146958974321</v>
      </c>
      <c r="R18" s="18">
        <f t="shared" si="3"/>
        <v>15.383137124995752</v>
      </c>
    </row>
    <row r="19" spans="1:18" x14ac:dyDescent="0.25">
      <c r="A19" s="1" t="s">
        <v>4</v>
      </c>
      <c r="B19" s="7">
        <v>168276</v>
      </c>
      <c r="C19" s="7">
        <v>813560774.39999998</v>
      </c>
      <c r="D19" s="9">
        <v>76186519829.009995</v>
      </c>
      <c r="E19" s="7">
        <v>106224</v>
      </c>
      <c r="F19" s="7">
        <v>263440963</v>
      </c>
      <c r="G19" s="9">
        <v>16142760306.870001</v>
      </c>
      <c r="I19" s="7">
        <v>106217</v>
      </c>
      <c r="J19" s="7">
        <v>145400761.80000001</v>
      </c>
      <c r="K19" s="9">
        <v>30419365921</v>
      </c>
      <c r="L19" s="7">
        <v>1016271</v>
      </c>
      <c r="M19" s="7">
        <v>248713882.5</v>
      </c>
      <c r="N19" s="9">
        <v>66524471000</v>
      </c>
      <c r="O19" s="17">
        <f t="shared" si="0"/>
        <v>274493</v>
      </c>
      <c r="P19" s="17">
        <f t="shared" si="1"/>
        <v>1122495</v>
      </c>
      <c r="Q19" s="18">
        <f t="shared" si="2"/>
        <v>61.304295555806526</v>
      </c>
      <c r="R19" s="18">
        <f t="shared" si="3"/>
        <v>9.4632047358785556</v>
      </c>
    </row>
    <row r="20" spans="1:18" x14ac:dyDescent="0.25">
      <c r="A20" s="1" t="s">
        <v>15</v>
      </c>
      <c r="B20" s="7">
        <v>39924</v>
      </c>
      <c r="C20" s="7">
        <v>118700705</v>
      </c>
      <c r="D20" s="9">
        <v>18197832355.080002</v>
      </c>
      <c r="E20" s="7">
        <v>62251</v>
      </c>
      <c r="F20" s="7">
        <v>86957688</v>
      </c>
      <c r="G20" s="9">
        <v>10610564173.01</v>
      </c>
      <c r="I20" s="7">
        <v>23175</v>
      </c>
      <c r="J20" s="7">
        <v>27739022</v>
      </c>
      <c r="K20" s="9">
        <v>5934033500</v>
      </c>
      <c r="L20" s="7">
        <v>103014</v>
      </c>
      <c r="M20" s="7">
        <v>44115569</v>
      </c>
      <c r="N20" s="9">
        <v>8299934000</v>
      </c>
      <c r="O20" s="17">
        <f t="shared" si="0"/>
        <v>63099</v>
      </c>
      <c r="P20" s="17">
        <f t="shared" si="1"/>
        <v>165265</v>
      </c>
      <c r="Q20" s="18">
        <f t="shared" si="2"/>
        <v>63.272001141064038</v>
      </c>
      <c r="R20" s="18">
        <f t="shared" si="3"/>
        <v>37.667382688409525</v>
      </c>
    </row>
    <row r="21" spans="1:18" x14ac:dyDescent="0.25">
      <c r="A21" s="1" t="s">
        <v>14</v>
      </c>
      <c r="B21" s="7">
        <v>228848</v>
      </c>
      <c r="C21" s="7">
        <v>999661781.79999995</v>
      </c>
      <c r="D21" s="9">
        <v>111831448659.96001</v>
      </c>
      <c r="E21" s="7">
        <v>581668</v>
      </c>
      <c r="F21" s="7">
        <v>1452261082.8</v>
      </c>
      <c r="G21" s="9">
        <v>77795685429.369995</v>
      </c>
      <c r="I21" s="7">
        <v>84630</v>
      </c>
      <c r="J21" s="7">
        <v>134201085.8</v>
      </c>
      <c r="K21" s="9">
        <v>25424715500</v>
      </c>
      <c r="L21" s="7">
        <v>899245</v>
      </c>
      <c r="M21" s="7">
        <v>470337885.5</v>
      </c>
      <c r="N21" s="9">
        <v>53269860000</v>
      </c>
      <c r="O21" s="17">
        <f t="shared" si="0"/>
        <v>313478</v>
      </c>
      <c r="P21" s="17">
        <f t="shared" si="1"/>
        <v>1480913</v>
      </c>
      <c r="Q21" s="18">
        <f t="shared" si="2"/>
        <v>73.002890154970999</v>
      </c>
      <c r="R21" s="18">
        <f t="shared" si="3"/>
        <v>39.277661820782178</v>
      </c>
    </row>
    <row r="22" spans="1:18" x14ac:dyDescent="0.25">
      <c r="A22" s="1" t="s">
        <v>23</v>
      </c>
      <c r="B22" s="7">
        <v>71134</v>
      </c>
      <c r="C22" s="7">
        <v>327219907</v>
      </c>
      <c r="D22" s="9">
        <v>36448419098.080002</v>
      </c>
      <c r="E22" s="7">
        <v>57917</v>
      </c>
      <c r="F22" s="7">
        <v>111324297</v>
      </c>
      <c r="G22" s="9">
        <v>9489416422.3799992</v>
      </c>
      <c r="I22" s="7">
        <v>36076</v>
      </c>
      <c r="J22" s="7">
        <v>35522510</v>
      </c>
      <c r="K22" s="9">
        <v>6484118108</v>
      </c>
      <c r="L22" s="7">
        <v>288656</v>
      </c>
      <c r="M22" s="7">
        <v>79934290</v>
      </c>
      <c r="N22" s="9">
        <v>23859650000</v>
      </c>
      <c r="O22" s="17">
        <f t="shared" si="0"/>
        <v>107210</v>
      </c>
      <c r="P22" s="17">
        <f t="shared" si="1"/>
        <v>346573</v>
      </c>
      <c r="Q22" s="18">
        <f t="shared" si="2"/>
        <v>66.350153903553775</v>
      </c>
      <c r="R22" s="18">
        <f t="shared" si="3"/>
        <v>16.711342199190359</v>
      </c>
    </row>
    <row r="23" spans="1:18" x14ac:dyDescent="0.25">
      <c r="A23" s="1" t="s">
        <v>3</v>
      </c>
      <c r="B23" s="7">
        <v>194382</v>
      </c>
      <c r="C23" s="7">
        <v>1501810499.5999999</v>
      </c>
      <c r="D23" s="9">
        <v>110673686041.02</v>
      </c>
      <c r="E23" s="7">
        <v>142016</v>
      </c>
      <c r="F23" s="7">
        <v>473322268.75</v>
      </c>
      <c r="G23" s="9">
        <v>24674927175.330002</v>
      </c>
      <c r="I23" s="7">
        <v>76190</v>
      </c>
      <c r="J23" s="7">
        <v>152174945.40000001</v>
      </c>
      <c r="K23" s="9">
        <v>20850411420</v>
      </c>
      <c r="L23" s="7">
        <v>1313478</v>
      </c>
      <c r="M23" s="7">
        <v>284557873.5</v>
      </c>
      <c r="N23" s="9">
        <v>42562305000</v>
      </c>
      <c r="O23" s="17">
        <f t="shared" si="0"/>
        <v>270572</v>
      </c>
      <c r="P23" s="17">
        <f t="shared" si="1"/>
        <v>1455494</v>
      </c>
      <c r="Q23" s="18">
        <f t="shared" si="2"/>
        <v>71.841136555149831</v>
      </c>
      <c r="R23" s="18">
        <f t="shared" si="3"/>
        <v>9.7572370617810851</v>
      </c>
    </row>
    <row r="24" spans="1:18" x14ac:dyDescent="0.25">
      <c r="A24" s="1" t="s">
        <v>9</v>
      </c>
      <c r="B24" s="7">
        <v>140329</v>
      </c>
      <c r="C24" s="7">
        <v>835508394</v>
      </c>
      <c r="D24" s="9">
        <v>83931937083.139999</v>
      </c>
      <c r="E24" s="7">
        <v>142813</v>
      </c>
      <c r="F24" s="7">
        <v>391152294.75</v>
      </c>
      <c r="G24" s="9">
        <v>22468846376.959999</v>
      </c>
      <c r="I24" s="7">
        <v>83696</v>
      </c>
      <c r="J24" s="7">
        <v>153905830.59999999</v>
      </c>
      <c r="K24" s="9">
        <v>26870915700.009998</v>
      </c>
      <c r="L24" s="7">
        <v>1588591</v>
      </c>
      <c r="M24" s="7">
        <v>323016743</v>
      </c>
      <c r="N24" s="9">
        <v>61325097507</v>
      </c>
      <c r="O24" s="17">
        <f t="shared" si="0"/>
        <v>224025</v>
      </c>
      <c r="P24" s="17">
        <f t="shared" si="1"/>
        <v>1731404</v>
      </c>
      <c r="Q24" s="18">
        <f t="shared" si="2"/>
        <v>62.639883941524381</v>
      </c>
      <c r="R24" s="18">
        <f t="shared" si="3"/>
        <v>8.2483926339548717</v>
      </c>
    </row>
    <row r="25" spans="1:18" x14ac:dyDescent="0.25">
      <c r="A25" s="1" t="s">
        <v>10</v>
      </c>
      <c r="B25" s="7">
        <v>663435</v>
      </c>
      <c r="C25" s="7">
        <v>3692897258.8000002</v>
      </c>
      <c r="D25" s="9">
        <v>316604908590.44</v>
      </c>
      <c r="E25" s="7">
        <v>955150</v>
      </c>
      <c r="F25" s="7">
        <v>2525930035.4499998</v>
      </c>
      <c r="G25" s="9">
        <v>151588674137.82999</v>
      </c>
      <c r="I25" s="7">
        <v>205853</v>
      </c>
      <c r="J25" s="7">
        <v>451118149.60000002</v>
      </c>
      <c r="K25" s="9">
        <v>67388633722.349998</v>
      </c>
      <c r="L25" s="7">
        <v>3026823</v>
      </c>
      <c r="M25" s="7">
        <v>1175554928.0999999</v>
      </c>
      <c r="N25" s="9">
        <v>174186947553</v>
      </c>
      <c r="O25" s="17">
        <f t="shared" si="0"/>
        <v>869288</v>
      </c>
      <c r="P25" s="17">
        <f t="shared" si="1"/>
        <v>3981973</v>
      </c>
      <c r="Q25" s="18">
        <f t="shared" si="2"/>
        <v>76.31935561056865</v>
      </c>
      <c r="R25" s="18">
        <f t="shared" si="3"/>
        <v>23.986852748624862</v>
      </c>
    </row>
    <row r="26" spans="1:18" x14ac:dyDescent="0.25">
      <c r="A26" s="1" t="s">
        <v>1</v>
      </c>
      <c r="B26" s="7">
        <v>304317</v>
      </c>
      <c r="C26" s="7">
        <v>2323495826</v>
      </c>
      <c r="D26" s="9">
        <v>173089746255.54001</v>
      </c>
      <c r="E26" s="7">
        <v>198254</v>
      </c>
      <c r="F26" s="7">
        <v>1068255180</v>
      </c>
      <c r="G26" s="9">
        <v>39824448294.970001</v>
      </c>
      <c r="I26" s="7">
        <v>183779</v>
      </c>
      <c r="J26" s="7">
        <v>328386803</v>
      </c>
      <c r="K26" s="9">
        <v>53054512868</v>
      </c>
      <c r="L26" s="7">
        <v>1345526</v>
      </c>
      <c r="M26" s="7">
        <v>586455779.25</v>
      </c>
      <c r="N26" s="9">
        <v>78688720000</v>
      </c>
      <c r="O26" s="17">
        <f t="shared" si="0"/>
        <v>488096</v>
      </c>
      <c r="P26" s="17">
        <f t="shared" si="1"/>
        <v>1543780</v>
      </c>
      <c r="Q26" s="18">
        <f t="shared" si="2"/>
        <v>62.347775847374287</v>
      </c>
      <c r="R26" s="18">
        <f t="shared" si="3"/>
        <v>12.842114809104926</v>
      </c>
    </row>
    <row r="27" spans="1:18" x14ac:dyDescent="0.25">
      <c r="A27" s="1" t="s">
        <v>18</v>
      </c>
      <c r="B27" s="7">
        <v>58705</v>
      </c>
      <c r="C27" s="7">
        <v>310678242</v>
      </c>
      <c r="D27" s="9">
        <v>29820090251.060001</v>
      </c>
      <c r="E27" s="7">
        <v>148088</v>
      </c>
      <c r="F27" s="7">
        <v>330018951</v>
      </c>
      <c r="G27" s="9">
        <v>19161762033.900002</v>
      </c>
      <c r="I27" s="7">
        <v>16681</v>
      </c>
      <c r="J27" s="7">
        <v>26765660</v>
      </c>
      <c r="K27" s="9">
        <v>5368092066.6700001</v>
      </c>
      <c r="L27" s="7">
        <v>252436</v>
      </c>
      <c r="M27" s="7">
        <v>99005305</v>
      </c>
      <c r="N27" s="9">
        <v>15363665000</v>
      </c>
      <c r="O27" s="17">
        <f t="shared" si="0"/>
        <v>75386</v>
      </c>
      <c r="P27" s="17">
        <f t="shared" si="1"/>
        <v>400524</v>
      </c>
      <c r="Q27" s="18">
        <f t="shared" si="2"/>
        <v>77.872549279707101</v>
      </c>
      <c r="R27" s="18">
        <f t="shared" si="3"/>
        <v>36.973564630334266</v>
      </c>
    </row>
    <row r="28" spans="1:18" x14ac:dyDescent="0.25">
      <c r="A28" s="1" t="s">
        <v>12</v>
      </c>
      <c r="B28" s="7">
        <v>278129</v>
      </c>
      <c r="C28" s="7">
        <v>863482882</v>
      </c>
      <c r="D28" s="9">
        <v>132622958382.28</v>
      </c>
      <c r="E28" s="7">
        <v>531475</v>
      </c>
      <c r="F28" s="7">
        <v>785760395.25</v>
      </c>
      <c r="G28" s="9">
        <v>75153650157.850006</v>
      </c>
      <c r="I28" s="7">
        <v>87760</v>
      </c>
      <c r="J28" s="7">
        <v>104561568.40000001</v>
      </c>
      <c r="K28" s="9">
        <v>26739605349</v>
      </c>
      <c r="L28" s="7">
        <v>805428</v>
      </c>
      <c r="M28" s="7">
        <v>281997867.5</v>
      </c>
      <c r="N28" s="9">
        <v>54276550000</v>
      </c>
      <c r="O28" s="17">
        <f t="shared" si="0"/>
        <v>365889</v>
      </c>
      <c r="P28" s="17">
        <f t="shared" si="1"/>
        <v>1336903</v>
      </c>
      <c r="Q28" s="18">
        <f t="shared" si="2"/>
        <v>76.014583657885311</v>
      </c>
      <c r="R28" s="18">
        <f t="shared" si="3"/>
        <v>39.754193086559006</v>
      </c>
    </row>
    <row r="29" spans="1:18" x14ac:dyDescent="0.25">
      <c r="A29" s="1" t="s">
        <v>26</v>
      </c>
      <c r="B29" s="7"/>
      <c r="C29" s="7"/>
      <c r="D29" s="9"/>
      <c r="E29" s="7"/>
      <c r="F29" s="7"/>
      <c r="G29" s="9"/>
      <c r="I29" s="7"/>
      <c r="J29" s="7"/>
      <c r="K29" s="9"/>
      <c r="L29" s="7">
        <v>16</v>
      </c>
      <c r="M29" s="7">
        <v>10114</v>
      </c>
      <c r="N29" s="9">
        <v>790000</v>
      </c>
      <c r="O29" s="17">
        <f t="shared" si="0"/>
        <v>0</v>
      </c>
      <c r="P29" s="17">
        <f t="shared" si="1"/>
        <v>16</v>
      </c>
      <c r="Q29" s="18">
        <v>0</v>
      </c>
      <c r="R29" s="18">
        <f t="shared" si="3"/>
        <v>0</v>
      </c>
    </row>
    <row r="30" spans="1:18" s="3" customFormat="1" x14ac:dyDescent="0.25">
      <c r="A30" s="2" t="s">
        <v>33</v>
      </c>
      <c r="B30" s="6">
        <f t="shared" ref="B30:G30" si="4">SUM(B5:B29)</f>
        <v>5122763</v>
      </c>
      <c r="C30" s="6">
        <f t="shared" si="4"/>
        <v>24257155025</v>
      </c>
      <c r="D30" s="6">
        <f t="shared" si="4"/>
        <v>2515388223314.8701</v>
      </c>
      <c r="E30" s="6">
        <f t="shared" si="4"/>
        <v>5909363</v>
      </c>
      <c r="F30" s="6">
        <f t="shared" si="4"/>
        <v>16474536589</v>
      </c>
      <c r="G30" s="6">
        <f t="shared" si="4"/>
        <v>913004499199.47986</v>
      </c>
      <c r="I30" s="6">
        <f>SUM(I5:I29)</f>
        <v>2253389</v>
      </c>
      <c r="J30" s="6">
        <f t="shared" ref="J30:P30" si="5">SUM(J5:J29)</f>
        <v>3528783125.7999997</v>
      </c>
      <c r="K30" s="6">
        <f t="shared" si="5"/>
        <v>639714147763.72009</v>
      </c>
      <c r="L30" s="6">
        <f t="shared" si="5"/>
        <v>21725785</v>
      </c>
      <c r="M30" s="6">
        <f t="shared" si="5"/>
        <v>7679321587.9500008</v>
      </c>
      <c r="N30" s="6">
        <f t="shared" si="5"/>
        <v>1228317699642.8301</v>
      </c>
      <c r="O30" s="16">
        <f t="shared" si="5"/>
        <v>7376152</v>
      </c>
      <c r="P30" s="16">
        <f t="shared" si="5"/>
        <v>27635148</v>
      </c>
      <c r="Q30" s="18">
        <f t="shared" si="2"/>
        <v>69.450344841049912</v>
      </c>
      <c r="R30" s="18">
        <f t="shared" si="3"/>
        <v>21.383504079659716</v>
      </c>
    </row>
    <row r="31" spans="1:18" x14ac:dyDescent="0.25">
      <c r="G31" s="8" t="s">
        <v>2</v>
      </c>
      <c r="I31" s="5">
        <f>B30+I30</f>
        <v>7376152</v>
      </c>
      <c r="O31" s="5"/>
    </row>
    <row r="32" spans="1:18" x14ac:dyDescent="0.25">
      <c r="G32" s="8" t="s">
        <v>35</v>
      </c>
      <c r="I32" s="5">
        <f>E30+L30</f>
        <v>27635148</v>
      </c>
      <c r="O32" s="5" t="s">
        <v>43</v>
      </c>
      <c r="P32" s="15">
        <f>(B30+E30)/(I33%)</f>
        <v>31.510186711147544</v>
      </c>
      <c r="R32" s="20"/>
    </row>
    <row r="33" spans="9:9" x14ac:dyDescent="0.25">
      <c r="I33" s="14">
        <f>SUM(I31:I32)</f>
        <v>35011300</v>
      </c>
    </row>
  </sheetData>
  <mergeCells count="4">
    <mergeCell ref="B3:D3"/>
    <mergeCell ref="E3:G3"/>
    <mergeCell ref="I3:K3"/>
    <mergeCell ref="L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</dc:creator>
  <cp:lastModifiedBy>ippb</cp:lastModifiedBy>
  <dcterms:created xsi:type="dcterms:W3CDTF">2022-04-21T12:38:00Z</dcterms:created>
  <dcterms:modified xsi:type="dcterms:W3CDTF">2025-10-03T12:19:35Z</dcterms:modified>
</cp:coreProperties>
</file>