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4918453-77A0-4AAF-8C2C-1CCA82EC89C5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Dash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O29" i="6" l="1"/>
  <c r="B30" i="6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5" i="6"/>
  <c r="O6" i="6"/>
  <c r="Q6" i="6" s="1"/>
  <c r="O7" i="6"/>
  <c r="Q7" i="6" s="1"/>
  <c r="O8" i="6"/>
  <c r="Q8" i="6" s="1"/>
  <c r="O9" i="6"/>
  <c r="Q9" i="6" s="1"/>
  <c r="O10" i="6"/>
  <c r="Q10" i="6" s="1"/>
  <c r="O11" i="6"/>
  <c r="Q11" i="6" s="1"/>
  <c r="O12" i="6"/>
  <c r="Q12" i="6" s="1"/>
  <c r="O13" i="6"/>
  <c r="Q13" i="6" s="1"/>
  <c r="O14" i="6"/>
  <c r="Q14" i="6" s="1"/>
  <c r="O15" i="6"/>
  <c r="Q15" i="6" s="1"/>
  <c r="O16" i="6"/>
  <c r="Q16" i="6" s="1"/>
  <c r="O17" i="6"/>
  <c r="Q17" i="6" s="1"/>
  <c r="O18" i="6"/>
  <c r="Q18" i="6" s="1"/>
  <c r="O19" i="6"/>
  <c r="Q19" i="6" s="1"/>
  <c r="O20" i="6"/>
  <c r="Q20" i="6" s="1"/>
  <c r="O21" i="6"/>
  <c r="Q21" i="6" s="1"/>
  <c r="O22" i="6"/>
  <c r="Q22" i="6" s="1"/>
  <c r="O23" i="6"/>
  <c r="Q23" i="6" s="1"/>
  <c r="O24" i="6"/>
  <c r="Q24" i="6" s="1"/>
  <c r="O25" i="6"/>
  <c r="Q25" i="6" s="1"/>
  <c r="O26" i="6"/>
  <c r="Q26" i="6" s="1"/>
  <c r="O27" i="6"/>
  <c r="Q27" i="6" s="1"/>
  <c r="O28" i="6"/>
  <c r="Q28" i="6" s="1"/>
  <c r="O5" i="6"/>
  <c r="Q5" i="6" s="1"/>
  <c r="P30" i="6" l="1"/>
  <c r="O30" i="6"/>
  <c r="J30" i="6"/>
  <c r="K30" i="6"/>
  <c r="L30" i="6"/>
  <c r="M30" i="6"/>
  <c r="N30" i="6"/>
  <c r="I30" i="6"/>
  <c r="R30" i="6" l="1"/>
  <c r="I31" i="6"/>
  <c r="Q30" i="6"/>
  <c r="I32" i="6"/>
  <c r="I33" i="6" l="1"/>
  <c r="P32" i="6" s="1"/>
</calcChain>
</file>

<file path=xl/sharedStrings.xml><?xml version="1.0" encoding="utf-8"?>
<sst xmlns="http://schemas.openxmlformats.org/spreadsheetml/2006/main" count="55" uniqueCount="45">
  <si>
    <t>KL</t>
  </si>
  <si>
    <t>UP</t>
  </si>
  <si>
    <t>PLI</t>
  </si>
  <si>
    <t>RJ</t>
  </si>
  <si>
    <t>MP</t>
  </si>
  <si>
    <t>HP</t>
  </si>
  <si>
    <t>DL</t>
  </si>
  <si>
    <t>GJ</t>
  </si>
  <si>
    <t>AP</t>
  </si>
  <si>
    <t>TL</t>
  </si>
  <si>
    <t>TN</t>
  </si>
  <si>
    <t>CG</t>
  </si>
  <si>
    <t>WB</t>
  </si>
  <si>
    <t>HY</t>
  </si>
  <si>
    <t>OI</t>
  </si>
  <si>
    <t>NE</t>
  </si>
  <si>
    <t>AM</t>
  </si>
  <si>
    <t>JH</t>
  </si>
  <si>
    <t>UT</t>
  </si>
  <si>
    <t>BI</t>
  </si>
  <si>
    <t>KA</t>
  </si>
  <si>
    <t>JK</t>
  </si>
  <si>
    <t>AA</t>
  </si>
  <si>
    <t>PB</t>
  </si>
  <si>
    <t>MH</t>
  </si>
  <si>
    <t>Circle</t>
  </si>
  <si>
    <t>(blank)</t>
  </si>
  <si>
    <t>Policies #</t>
  </si>
  <si>
    <t>Sum Assured</t>
  </si>
  <si>
    <t>Active - PLI</t>
  </si>
  <si>
    <t>Active - RPLI</t>
  </si>
  <si>
    <t>InActive - PLI</t>
  </si>
  <si>
    <t>InActive - RPLI</t>
  </si>
  <si>
    <t>Total</t>
  </si>
  <si>
    <t>Initial Premium</t>
  </si>
  <si>
    <t>RPLI</t>
  </si>
  <si>
    <t>Total PLI Policie</t>
  </si>
  <si>
    <t>Total RPLI Policies</t>
  </si>
  <si>
    <t>Active PLI%</t>
  </si>
  <si>
    <t>Active RPLI%</t>
  </si>
  <si>
    <t>(count)</t>
  </si>
  <si>
    <t>Count</t>
  </si>
  <si>
    <t>(Percent)</t>
  </si>
  <si>
    <t>Total Active%</t>
  </si>
  <si>
    <t>Active &amp; InActvie Policies - 01.11.2025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</si>
</sst>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3" fontId="1" fillId="3" borderId="1" xfId="0" applyNumberFormat="1" applyFont="1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 wrapText="1"/>
    </xf>
    <xf numFmtId="2" fontId="0" fillId="3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E1" zoomScale="85" zoomScaleNormal="85" workbookViewId="0">
      <selection activeCell="P30" sqref="P30"/>
    </sheetView>
  </sheetViews>
  <sheetFormatPr defaultRowHeight="14.5" x14ac:dyDescent="0.35"/>
  <cols>
    <col min="1" max="1" width="6" customWidth="1"/>
    <col min="2" max="2" width="9.453125" style="5" bestFit="1" customWidth="1"/>
    <col min="3" max="3" width="15.54296875" style="5" customWidth="1"/>
    <col min="4" max="4" width="19.54296875" style="8" bestFit="1" customWidth="1"/>
    <col min="5" max="5" width="9.453125" style="5" bestFit="1" customWidth="1"/>
    <col min="6" max="6" width="14.81640625" style="5" bestFit="1" customWidth="1"/>
    <col min="7" max="7" width="19.81640625" style="8" customWidth="1"/>
    <col min="8" max="8" width="2" customWidth="1"/>
    <col min="9" max="9" width="11.1796875" style="5" bestFit="1" customWidth="1"/>
    <col min="10" max="10" width="14.81640625" style="5" bestFit="1" customWidth="1"/>
    <col min="11" max="11" width="18.54296875" style="8" bestFit="1" customWidth="1"/>
    <col min="12" max="12" width="14" style="5" customWidth="1"/>
    <col min="13" max="13" width="14.1796875" style="5" bestFit="1" customWidth="1"/>
    <col min="14" max="14" width="19.54296875" style="8" bestFit="1" customWidth="1"/>
    <col min="15" max="15" width="25.1796875" customWidth="1"/>
    <col min="16" max="16" width="16.453125" bestFit="1" customWidth="1"/>
    <col min="17" max="17" width="9.7265625" bestFit="1" customWidth="1"/>
  </cols>
  <sheetData>
    <row r="1" spans="1:18" x14ac:dyDescent="0.35">
      <c r="C1" s="4" t="s">
        <v>44</v>
      </c>
    </row>
    <row r="3" spans="1:18" s="11" customFormat="1" ht="29" x14ac:dyDescent="0.35">
      <c r="A3" s="10"/>
      <c r="B3" s="21" t="s">
        <v>29</v>
      </c>
      <c r="C3" s="21"/>
      <c r="D3" s="21"/>
      <c r="E3" s="21" t="s">
        <v>30</v>
      </c>
      <c r="F3" s="21"/>
      <c r="G3" s="21"/>
      <c r="I3" s="22" t="s">
        <v>31</v>
      </c>
      <c r="J3" s="22"/>
      <c r="K3" s="22"/>
      <c r="L3" s="22" t="s">
        <v>32</v>
      </c>
      <c r="M3" s="22"/>
      <c r="N3" s="22"/>
      <c r="O3" s="19" t="s">
        <v>36</v>
      </c>
      <c r="P3" s="19" t="s">
        <v>37</v>
      </c>
      <c r="Q3" s="19" t="s">
        <v>38</v>
      </c>
      <c r="R3" s="19" t="s">
        <v>39</v>
      </c>
    </row>
    <row r="4" spans="1:18" s="11" customFormat="1" x14ac:dyDescent="0.35">
      <c r="A4" s="10" t="s">
        <v>25</v>
      </c>
      <c r="B4" s="12" t="s">
        <v>27</v>
      </c>
      <c r="C4" s="13" t="s">
        <v>34</v>
      </c>
      <c r="D4" s="12" t="s">
        <v>28</v>
      </c>
      <c r="E4" s="12" t="s">
        <v>27</v>
      </c>
      <c r="F4" s="13" t="s">
        <v>34</v>
      </c>
      <c r="G4" s="12" t="s">
        <v>28</v>
      </c>
      <c r="I4" s="12" t="s">
        <v>27</v>
      </c>
      <c r="J4" s="13" t="s">
        <v>34</v>
      </c>
      <c r="K4" s="12" t="s">
        <v>28</v>
      </c>
      <c r="L4" s="12" t="s">
        <v>27</v>
      </c>
      <c r="M4" s="13" t="s">
        <v>34</v>
      </c>
      <c r="N4" s="12" t="s">
        <v>28</v>
      </c>
      <c r="O4" s="19" t="s">
        <v>40</v>
      </c>
      <c r="P4" s="19" t="s">
        <v>41</v>
      </c>
      <c r="Q4" s="19" t="s">
        <v>42</v>
      </c>
      <c r="R4" s="19" t="s">
        <v>42</v>
      </c>
    </row>
    <row r="5" spans="1:18" x14ac:dyDescent="0.35">
      <c r="A5" s="1" t="s">
        <v>22</v>
      </c>
      <c r="B5" s="7">
        <v>433907</v>
      </c>
      <c r="C5" s="7">
        <v>800533645</v>
      </c>
      <c r="D5" s="9">
        <v>173950675763.5</v>
      </c>
      <c r="E5" s="7"/>
      <c r="F5" s="7"/>
      <c r="G5" s="9"/>
      <c r="I5" s="7">
        <v>113596</v>
      </c>
      <c r="J5" s="7">
        <v>155794548</v>
      </c>
      <c r="K5" s="9">
        <v>30540034382</v>
      </c>
      <c r="L5" s="7"/>
      <c r="M5" s="7"/>
      <c r="N5" s="9"/>
      <c r="O5" s="17">
        <f>B5+I5</f>
        <v>547503</v>
      </c>
      <c r="P5" s="17">
        <f>E5+L5</f>
        <v>0</v>
      </c>
      <c r="Q5" s="18">
        <f>B5/O5%</f>
        <v>79.251985833867579</v>
      </c>
      <c r="R5" s="18">
        <v>0</v>
      </c>
    </row>
    <row r="6" spans="1:18" x14ac:dyDescent="0.35">
      <c r="A6" s="1" t="s">
        <v>16</v>
      </c>
      <c r="B6" s="7">
        <v>104520</v>
      </c>
      <c r="C6" s="7">
        <v>409336759.80000001</v>
      </c>
      <c r="D6" s="9">
        <v>52024207233.629997</v>
      </c>
      <c r="E6" s="7">
        <v>218371</v>
      </c>
      <c r="F6" s="7">
        <v>439111044</v>
      </c>
      <c r="G6" s="9">
        <v>37102217967.18</v>
      </c>
      <c r="I6" s="7">
        <v>43558</v>
      </c>
      <c r="J6" s="7">
        <v>72815636.200000003</v>
      </c>
      <c r="K6" s="9">
        <v>13243272900</v>
      </c>
      <c r="L6" s="7">
        <v>365684</v>
      </c>
      <c r="M6" s="7">
        <v>222087087.09999999</v>
      </c>
      <c r="N6" s="9">
        <v>32762763541.669998</v>
      </c>
      <c r="O6" s="17">
        <f t="shared" ref="O6:O29" si="0">B6+I6</f>
        <v>148078</v>
      </c>
      <c r="P6" s="17">
        <f t="shared" ref="P6:P29" si="1">E6+L6</f>
        <v>584055</v>
      </c>
      <c r="Q6" s="18">
        <f t="shared" ref="Q6:Q30" si="2">B6/O6%</f>
        <v>70.584421723686162</v>
      </c>
      <c r="R6" s="18">
        <f t="shared" ref="R6:R30" si="3">E6/P6%</f>
        <v>37.388773317581389</v>
      </c>
    </row>
    <row r="7" spans="1:18" x14ac:dyDescent="0.35">
      <c r="A7" s="1" t="s">
        <v>8</v>
      </c>
      <c r="B7" s="7">
        <v>285294</v>
      </c>
      <c r="C7" s="7">
        <v>1673512501.8</v>
      </c>
      <c r="D7" s="9">
        <v>145523790656.20001</v>
      </c>
      <c r="E7" s="7">
        <v>511548</v>
      </c>
      <c r="F7" s="7">
        <v>2176151710</v>
      </c>
      <c r="G7" s="9">
        <v>82402581463.679993</v>
      </c>
      <c r="I7" s="7">
        <v>110638</v>
      </c>
      <c r="J7" s="7">
        <v>217376626</v>
      </c>
      <c r="K7" s="9">
        <v>33590684200</v>
      </c>
      <c r="L7" s="7">
        <v>3519393</v>
      </c>
      <c r="M7" s="7">
        <v>848216251.75</v>
      </c>
      <c r="N7" s="9">
        <v>120687913947.17999</v>
      </c>
      <c r="O7" s="17">
        <f t="shared" si="0"/>
        <v>395932</v>
      </c>
      <c r="P7" s="17">
        <f t="shared" si="1"/>
        <v>4030941</v>
      </c>
      <c r="Q7" s="18">
        <f t="shared" si="2"/>
        <v>72.056312700160632</v>
      </c>
      <c r="R7" s="18">
        <f t="shared" si="3"/>
        <v>12.690535535002867</v>
      </c>
    </row>
    <row r="8" spans="1:18" x14ac:dyDescent="0.35">
      <c r="A8" s="1" t="s">
        <v>19</v>
      </c>
      <c r="B8" s="7">
        <v>133131</v>
      </c>
      <c r="C8" s="7">
        <v>857814696</v>
      </c>
      <c r="D8" s="9">
        <v>91764432619.039993</v>
      </c>
      <c r="E8" s="7">
        <v>126881</v>
      </c>
      <c r="F8" s="7">
        <v>490363511</v>
      </c>
      <c r="G8" s="9">
        <v>27161465990.990002</v>
      </c>
      <c r="I8" s="7">
        <v>68650</v>
      </c>
      <c r="J8" s="7">
        <v>176277661</v>
      </c>
      <c r="K8" s="9">
        <v>33635179400</v>
      </c>
      <c r="L8" s="7">
        <v>811734</v>
      </c>
      <c r="M8" s="7">
        <v>405129429.5</v>
      </c>
      <c r="N8" s="9">
        <v>74880030000</v>
      </c>
      <c r="O8" s="17">
        <f t="shared" si="0"/>
        <v>201781</v>
      </c>
      <c r="P8" s="17">
        <f t="shared" si="1"/>
        <v>938615</v>
      </c>
      <c r="Q8" s="18">
        <f t="shared" si="2"/>
        <v>65.977966210892006</v>
      </c>
      <c r="R8" s="18">
        <f t="shared" si="3"/>
        <v>13.517896048965763</v>
      </c>
    </row>
    <row r="9" spans="1:18" x14ac:dyDescent="0.35">
      <c r="A9" s="1" t="s">
        <v>11</v>
      </c>
      <c r="B9" s="7">
        <v>58971</v>
      </c>
      <c r="C9" s="7">
        <v>225050774</v>
      </c>
      <c r="D9" s="9">
        <v>31293574885.080002</v>
      </c>
      <c r="E9" s="7">
        <v>162374</v>
      </c>
      <c r="F9" s="7">
        <v>388037514.5</v>
      </c>
      <c r="G9" s="9">
        <v>26119168853.139999</v>
      </c>
      <c r="I9" s="7">
        <v>30627</v>
      </c>
      <c r="J9" s="7">
        <v>43498541</v>
      </c>
      <c r="K9" s="9">
        <v>9775379628</v>
      </c>
      <c r="L9" s="7">
        <v>327897</v>
      </c>
      <c r="M9" s="7">
        <v>179794269.5</v>
      </c>
      <c r="N9" s="9">
        <v>33884915000</v>
      </c>
      <c r="O9" s="17">
        <f t="shared" si="0"/>
        <v>89598</v>
      </c>
      <c r="P9" s="17">
        <f t="shared" si="1"/>
        <v>490271</v>
      </c>
      <c r="Q9" s="18">
        <f t="shared" si="2"/>
        <v>65.817317350833719</v>
      </c>
      <c r="R9" s="18">
        <f t="shared" si="3"/>
        <v>33.119234056266841</v>
      </c>
    </row>
    <row r="10" spans="1:18" x14ac:dyDescent="0.35">
      <c r="A10" s="1" t="s">
        <v>6</v>
      </c>
      <c r="B10" s="7">
        <v>90067</v>
      </c>
      <c r="C10" s="7">
        <v>536235397</v>
      </c>
      <c r="D10" s="9">
        <v>67692492130.480003</v>
      </c>
      <c r="E10" s="7">
        <v>9191</v>
      </c>
      <c r="F10" s="7">
        <v>26304348.5</v>
      </c>
      <c r="G10" s="9">
        <v>3382435208</v>
      </c>
      <c r="I10" s="7">
        <v>48475</v>
      </c>
      <c r="J10" s="7">
        <v>71479542</v>
      </c>
      <c r="K10" s="9">
        <v>15026240490</v>
      </c>
      <c r="L10" s="7">
        <v>11031</v>
      </c>
      <c r="M10" s="7">
        <v>9553235</v>
      </c>
      <c r="N10" s="9">
        <v>2037542307.6900001</v>
      </c>
      <c r="O10" s="17">
        <f t="shared" si="0"/>
        <v>138542</v>
      </c>
      <c r="P10" s="17">
        <f t="shared" si="1"/>
        <v>20222</v>
      </c>
      <c r="Q10" s="18">
        <f t="shared" si="2"/>
        <v>65.010610500786768</v>
      </c>
      <c r="R10" s="18">
        <f t="shared" si="3"/>
        <v>45.450499456037981</v>
      </c>
    </row>
    <row r="11" spans="1:18" x14ac:dyDescent="0.35">
      <c r="A11" s="1" t="s">
        <v>7</v>
      </c>
      <c r="B11" s="7">
        <v>378112</v>
      </c>
      <c r="C11" s="7">
        <v>880225382</v>
      </c>
      <c r="D11" s="9">
        <v>157949806590.44</v>
      </c>
      <c r="E11" s="7">
        <v>257981</v>
      </c>
      <c r="F11" s="7">
        <v>317598350.5</v>
      </c>
      <c r="G11" s="9">
        <v>32562949142.759998</v>
      </c>
      <c r="I11" s="7">
        <v>216773</v>
      </c>
      <c r="J11" s="7">
        <v>174459562</v>
      </c>
      <c r="K11" s="9">
        <v>45051795900</v>
      </c>
      <c r="L11" s="7">
        <v>755703</v>
      </c>
      <c r="M11" s="7">
        <v>255854821</v>
      </c>
      <c r="N11" s="9">
        <v>55634571000</v>
      </c>
      <c r="O11" s="17">
        <f t="shared" si="0"/>
        <v>594885</v>
      </c>
      <c r="P11" s="17">
        <f t="shared" si="1"/>
        <v>1013684</v>
      </c>
      <c r="Q11" s="18">
        <f t="shared" si="2"/>
        <v>63.560520100523625</v>
      </c>
      <c r="R11" s="18">
        <f t="shared" si="3"/>
        <v>25.449844330185737</v>
      </c>
    </row>
    <row r="12" spans="1:18" x14ac:dyDescent="0.35">
      <c r="A12" s="1" t="s">
        <v>5</v>
      </c>
      <c r="B12" s="7">
        <v>110533</v>
      </c>
      <c r="C12" s="7">
        <v>346556056</v>
      </c>
      <c r="D12" s="9">
        <v>54153313325.080002</v>
      </c>
      <c r="E12" s="7">
        <v>199270</v>
      </c>
      <c r="F12" s="7">
        <v>279426912.75</v>
      </c>
      <c r="G12" s="9">
        <v>31263740719.32</v>
      </c>
      <c r="I12" s="7">
        <v>30161</v>
      </c>
      <c r="J12" s="7">
        <v>34730148</v>
      </c>
      <c r="K12" s="9">
        <v>7258262100</v>
      </c>
      <c r="L12" s="7">
        <v>137026</v>
      </c>
      <c r="M12" s="7">
        <v>73613242.5</v>
      </c>
      <c r="N12" s="9">
        <v>12668090000</v>
      </c>
      <c r="O12" s="17">
        <f t="shared" si="0"/>
        <v>140694</v>
      </c>
      <c r="P12" s="17">
        <f t="shared" si="1"/>
        <v>336296</v>
      </c>
      <c r="Q12" s="18">
        <f t="shared" si="2"/>
        <v>78.562696348102975</v>
      </c>
      <c r="R12" s="18">
        <f t="shared" si="3"/>
        <v>59.254347360658464</v>
      </c>
    </row>
    <row r="13" spans="1:18" x14ac:dyDescent="0.35">
      <c r="A13" s="1" t="s">
        <v>13</v>
      </c>
      <c r="B13" s="7">
        <v>64143</v>
      </c>
      <c r="C13" s="7">
        <v>384575153</v>
      </c>
      <c r="D13" s="9">
        <v>41834848721.18</v>
      </c>
      <c r="E13" s="7">
        <v>72973</v>
      </c>
      <c r="F13" s="7">
        <v>213330914.25</v>
      </c>
      <c r="G13" s="9">
        <v>16046404214.610001</v>
      </c>
      <c r="I13" s="7">
        <v>46004</v>
      </c>
      <c r="J13" s="7">
        <v>45398697</v>
      </c>
      <c r="K13" s="9">
        <v>8266277500</v>
      </c>
      <c r="L13" s="7">
        <v>271049</v>
      </c>
      <c r="M13" s="7">
        <v>86048893.5</v>
      </c>
      <c r="N13" s="9">
        <v>19116986000</v>
      </c>
      <c r="O13" s="17">
        <f t="shared" si="0"/>
        <v>110147</v>
      </c>
      <c r="P13" s="17">
        <f t="shared" si="1"/>
        <v>344022</v>
      </c>
      <c r="Q13" s="18">
        <f t="shared" si="2"/>
        <v>58.233996386646936</v>
      </c>
      <c r="R13" s="18">
        <f t="shared" si="3"/>
        <v>21.211724831551471</v>
      </c>
    </row>
    <row r="14" spans="1:18" x14ac:dyDescent="0.35">
      <c r="A14" s="1" t="s">
        <v>17</v>
      </c>
      <c r="B14" s="7">
        <v>79852</v>
      </c>
      <c r="C14" s="7">
        <v>584992817.79999995</v>
      </c>
      <c r="D14" s="9">
        <v>45605090532.860001</v>
      </c>
      <c r="E14" s="7">
        <v>86282</v>
      </c>
      <c r="F14" s="7">
        <v>582469460</v>
      </c>
      <c r="G14" s="9">
        <v>20185207857</v>
      </c>
      <c r="I14" s="7">
        <v>55414</v>
      </c>
      <c r="J14" s="7">
        <v>108917176</v>
      </c>
      <c r="K14" s="9">
        <v>21725481500</v>
      </c>
      <c r="L14" s="7">
        <v>667605</v>
      </c>
      <c r="M14" s="7">
        <v>220843346.5</v>
      </c>
      <c r="N14" s="9">
        <v>35590260000</v>
      </c>
      <c r="O14" s="17">
        <f t="shared" si="0"/>
        <v>135266</v>
      </c>
      <c r="P14" s="17">
        <f t="shared" si="1"/>
        <v>753887</v>
      </c>
      <c r="Q14" s="18">
        <f t="shared" si="2"/>
        <v>59.033312140523115</v>
      </c>
      <c r="R14" s="18">
        <f t="shared" si="3"/>
        <v>11.444951299067368</v>
      </c>
    </row>
    <row r="15" spans="1:18" x14ac:dyDescent="0.35">
      <c r="A15" s="1" t="s">
        <v>21</v>
      </c>
      <c r="B15" s="7">
        <v>29473</v>
      </c>
      <c r="C15" s="7">
        <v>89429538</v>
      </c>
      <c r="D15" s="9">
        <v>15087110709.15</v>
      </c>
      <c r="E15" s="7">
        <v>14150</v>
      </c>
      <c r="F15" s="7">
        <v>18670642</v>
      </c>
      <c r="G15" s="9">
        <v>2335176233.4000001</v>
      </c>
      <c r="I15" s="7">
        <v>23594</v>
      </c>
      <c r="J15" s="7">
        <v>20274960</v>
      </c>
      <c r="K15" s="9">
        <v>4332466600</v>
      </c>
      <c r="L15" s="7">
        <v>100898</v>
      </c>
      <c r="M15" s="7">
        <v>20304234</v>
      </c>
      <c r="N15" s="9">
        <v>4830615000</v>
      </c>
      <c r="O15" s="17">
        <f t="shared" si="0"/>
        <v>53067</v>
      </c>
      <c r="P15" s="17">
        <f t="shared" si="1"/>
        <v>115048</v>
      </c>
      <c r="Q15" s="18">
        <f t="shared" si="2"/>
        <v>55.539223999849249</v>
      </c>
      <c r="R15" s="18">
        <f t="shared" si="3"/>
        <v>12.299214241012447</v>
      </c>
    </row>
    <row r="16" spans="1:18" x14ac:dyDescent="0.35">
      <c r="A16" s="1" t="s">
        <v>20</v>
      </c>
      <c r="B16" s="7">
        <v>509115</v>
      </c>
      <c r="C16" s="7">
        <v>2523638369.4000001</v>
      </c>
      <c r="D16" s="9">
        <v>268971558920.60001</v>
      </c>
      <c r="E16" s="7">
        <v>674446</v>
      </c>
      <c r="F16" s="7">
        <v>2043139852.5</v>
      </c>
      <c r="G16" s="9">
        <v>92236682844.089996</v>
      </c>
      <c r="I16" s="7">
        <v>186484</v>
      </c>
      <c r="J16" s="7">
        <v>327760679</v>
      </c>
      <c r="K16" s="9">
        <v>59358224197.059998</v>
      </c>
      <c r="L16" s="7">
        <v>1281670</v>
      </c>
      <c r="M16" s="7">
        <v>814035007.75</v>
      </c>
      <c r="N16" s="9">
        <v>80076800000</v>
      </c>
      <c r="O16" s="17">
        <f t="shared" si="0"/>
        <v>695599</v>
      </c>
      <c r="P16" s="17">
        <f t="shared" si="1"/>
        <v>1956116</v>
      </c>
      <c r="Q16" s="18">
        <f t="shared" si="2"/>
        <v>73.190875777567257</v>
      </c>
      <c r="R16" s="18">
        <f t="shared" si="3"/>
        <v>34.478834588541787</v>
      </c>
    </row>
    <row r="17" spans="1:18" x14ac:dyDescent="0.35">
      <c r="A17" s="1" t="s">
        <v>0</v>
      </c>
      <c r="B17" s="7">
        <v>211826</v>
      </c>
      <c r="C17" s="7">
        <v>900435774</v>
      </c>
      <c r="D17" s="9">
        <v>80961828761.539993</v>
      </c>
      <c r="E17" s="7">
        <v>249594</v>
      </c>
      <c r="F17" s="7">
        <v>551800357</v>
      </c>
      <c r="G17" s="9">
        <v>40043730446.790001</v>
      </c>
      <c r="I17" s="7">
        <v>63459</v>
      </c>
      <c r="J17" s="7">
        <v>96943655</v>
      </c>
      <c r="K17" s="9">
        <v>15429277870</v>
      </c>
      <c r="L17" s="7">
        <v>459969</v>
      </c>
      <c r="M17" s="7">
        <v>260718541.75</v>
      </c>
      <c r="N17" s="9">
        <v>36567362625</v>
      </c>
      <c r="O17" s="17">
        <f t="shared" si="0"/>
        <v>275285</v>
      </c>
      <c r="P17" s="17">
        <f t="shared" si="1"/>
        <v>709563</v>
      </c>
      <c r="Q17" s="18">
        <f t="shared" si="2"/>
        <v>76.947890368163911</v>
      </c>
      <c r="R17" s="18">
        <f t="shared" si="3"/>
        <v>35.175734924171635</v>
      </c>
    </row>
    <row r="18" spans="1:18" x14ac:dyDescent="0.35">
      <c r="A18" s="1" t="s">
        <v>24</v>
      </c>
      <c r="B18" s="7">
        <v>499006</v>
      </c>
      <c r="C18" s="7">
        <v>2558238648.8000002</v>
      </c>
      <c r="D18" s="9">
        <v>212082709003.20999</v>
      </c>
      <c r="E18" s="7">
        <v>438517</v>
      </c>
      <c r="F18" s="7">
        <v>1772286458.75</v>
      </c>
      <c r="G18" s="9">
        <v>66689947487.199997</v>
      </c>
      <c r="I18" s="7">
        <v>320525</v>
      </c>
      <c r="J18" s="7">
        <v>448215364.39999998</v>
      </c>
      <c r="K18" s="9">
        <v>77868261941.630005</v>
      </c>
      <c r="L18" s="7">
        <v>2393715</v>
      </c>
      <c r="M18" s="7">
        <v>721269335.75</v>
      </c>
      <c r="N18" s="9">
        <v>144736160161.29001</v>
      </c>
      <c r="O18" s="17">
        <f t="shared" si="0"/>
        <v>819531</v>
      </c>
      <c r="P18" s="17">
        <f t="shared" si="1"/>
        <v>2832232</v>
      </c>
      <c r="Q18" s="18">
        <f t="shared" si="2"/>
        <v>60.889215905194561</v>
      </c>
      <c r="R18" s="18">
        <f t="shared" si="3"/>
        <v>15.483088955989482</v>
      </c>
    </row>
    <row r="19" spans="1:18" x14ac:dyDescent="0.35">
      <c r="A19" s="1" t="s">
        <v>4</v>
      </c>
      <c r="B19" s="7">
        <v>169790</v>
      </c>
      <c r="C19" s="7">
        <v>834174643.39999998</v>
      </c>
      <c r="D19" s="9">
        <v>77135188424.970001</v>
      </c>
      <c r="E19" s="7">
        <v>107271</v>
      </c>
      <c r="F19" s="7">
        <v>271259178</v>
      </c>
      <c r="G19" s="9">
        <v>16471163515.719999</v>
      </c>
      <c r="I19" s="7">
        <v>107166</v>
      </c>
      <c r="J19" s="7">
        <v>147798887.80000001</v>
      </c>
      <c r="K19" s="9">
        <v>30853767921</v>
      </c>
      <c r="L19" s="7">
        <v>1018050</v>
      </c>
      <c r="M19" s="7">
        <v>251329363.5</v>
      </c>
      <c r="N19" s="9">
        <v>66906186000</v>
      </c>
      <c r="O19" s="17">
        <f t="shared" si="0"/>
        <v>276956</v>
      </c>
      <c r="P19" s="17">
        <f t="shared" si="1"/>
        <v>1125321</v>
      </c>
      <c r="Q19" s="18">
        <f t="shared" si="2"/>
        <v>61.305766981036697</v>
      </c>
      <c r="R19" s="18">
        <f t="shared" si="3"/>
        <v>9.5324800656879241</v>
      </c>
    </row>
    <row r="20" spans="1:18" x14ac:dyDescent="0.35">
      <c r="A20" s="1" t="s">
        <v>15</v>
      </c>
      <c r="B20" s="7">
        <v>40177</v>
      </c>
      <c r="C20" s="7">
        <v>120159566</v>
      </c>
      <c r="D20" s="9">
        <v>18355272650.529999</v>
      </c>
      <c r="E20" s="7">
        <v>64001</v>
      </c>
      <c r="F20" s="7">
        <v>89866866</v>
      </c>
      <c r="G20" s="9">
        <v>11052502339.049999</v>
      </c>
      <c r="I20" s="7">
        <v>23523</v>
      </c>
      <c r="J20" s="7">
        <v>28123015</v>
      </c>
      <c r="K20" s="9">
        <v>6075303500</v>
      </c>
      <c r="L20" s="7">
        <v>104262</v>
      </c>
      <c r="M20" s="7">
        <v>45259496</v>
      </c>
      <c r="N20" s="9">
        <v>8605794000</v>
      </c>
      <c r="O20" s="17">
        <f t="shared" si="0"/>
        <v>63700</v>
      </c>
      <c r="P20" s="17">
        <f t="shared" si="1"/>
        <v>168263</v>
      </c>
      <c r="Q20" s="18">
        <f t="shared" si="2"/>
        <v>63.072213500784926</v>
      </c>
      <c r="R20" s="18">
        <f t="shared" si="3"/>
        <v>38.036288429422981</v>
      </c>
    </row>
    <row r="21" spans="1:18" x14ac:dyDescent="0.35">
      <c r="A21" s="1" t="s">
        <v>14</v>
      </c>
      <c r="B21" s="7">
        <v>231129</v>
      </c>
      <c r="C21" s="7">
        <v>1016368790.8</v>
      </c>
      <c r="D21" s="9">
        <v>113283866711.61</v>
      </c>
      <c r="E21" s="7">
        <v>591836</v>
      </c>
      <c r="F21" s="7">
        <v>1484113117.8</v>
      </c>
      <c r="G21" s="9">
        <v>79779046760.880005</v>
      </c>
      <c r="I21" s="7">
        <v>85215</v>
      </c>
      <c r="J21" s="7">
        <v>135476406.80000001</v>
      </c>
      <c r="K21" s="9">
        <v>25653845500</v>
      </c>
      <c r="L21" s="7">
        <v>902601</v>
      </c>
      <c r="M21" s="7">
        <v>475253662.5</v>
      </c>
      <c r="N21" s="9">
        <v>53777785000</v>
      </c>
      <c r="O21" s="17">
        <f t="shared" si="0"/>
        <v>316344</v>
      </c>
      <c r="P21" s="17">
        <f t="shared" si="1"/>
        <v>1494437</v>
      </c>
      <c r="Q21" s="18">
        <f t="shared" si="2"/>
        <v>73.062552158409829</v>
      </c>
      <c r="R21" s="18">
        <f t="shared" si="3"/>
        <v>39.602606198856158</v>
      </c>
    </row>
    <row r="22" spans="1:18" x14ac:dyDescent="0.35">
      <c r="A22" s="1" t="s">
        <v>23</v>
      </c>
      <c r="B22" s="7">
        <v>71198</v>
      </c>
      <c r="C22" s="7">
        <v>329646070</v>
      </c>
      <c r="D22" s="9">
        <v>36610719638.620003</v>
      </c>
      <c r="E22" s="7">
        <v>58046</v>
      </c>
      <c r="F22" s="7">
        <v>112015501</v>
      </c>
      <c r="G22" s="9">
        <v>9560834529.25</v>
      </c>
      <c r="I22" s="7">
        <v>36181</v>
      </c>
      <c r="J22" s="7">
        <v>35683791</v>
      </c>
      <c r="K22" s="9">
        <v>6537443108</v>
      </c>
      <c r="L22" s="7">
        <v>288888</v>
      </c>
      <c r="M22" s="7">
        <v>80139620</v>
      </c>
      <c r="N22" s="9">
        <v>23904555000</v>
      </c>
      <c r="O22" s="17">
        <f t="shared" si="0"/>
        <v>107379</v>
      </c>
      <c r="P22" s="17">
        <f t="shared" si="1"/>
        <v>346934</v>
      </c>
      <c r="Q22" s="18">
        <f t="shared" si="2"/>
        <v>66.305329719963865</v>
      </c>
      <c r="R22" s="18">
        <f t="shared" si="3"/>
        <v>16.731136181521556</v>
      </c>
    </row>
    <row r="23" spans="1:18" x14ac:dyDescent="0.35">
      <c r="A23" s="1" t="s">
        <v>3</v>
      </c>
      <c r="B23" s="7">
        <v>196088</v>
      </c>
      <c r="C23" s="7">
        <v>1529730724.5999999</v>
      </c>
      <c r="D23" s="9">
        <v>111984610151.19</v>
      </c>
      <c r="E23" s="7">
        <v>143301</v>
      </c>
      <c r="F23" s="7">
        <v>483173517.75</v>
      </c>
      <c r="G23" s="9">
        <v>25114240003.18</v>
      </c>
      <c r="I23" s="7">
        <v>76675</v>
      </c>
      <c r="J23" s="7">
        <v>153748177.40000001</v>
      </c>
      <c r="K23" s="9">
        <v>21102859420</v>
      </c>
      <c r="L23" s="7">
        <v>1314056</v>
      </c>
      <c r="M23" s="7">
        <v>286401536.5</v>
      </c>
      <c r="N23" s="9">
        <v>42734965000</v>
      </c>
      <c r="O23" s="17">
        <f t="shared" si="0"/>
        <v>272763</v>
      </c>
      <c r="P23" s="17">
        <f t="shared" si="1"/>
        <v>1457357</v>
      </c>
      <c r="Q23" s="18">
        <f t="shared" si="2"/>
        <v>71.889515806762645</v>
      </c>
      <c r="R23" s="18">
        <f t="shared" si="3"/>
        <v>9.8329372967639372</v>
      </c>
    </row>
    <row r="24" spans="1:18" x14ac:dyDescent="0.35">
      <c r="A24" s="1" t="s">
        <v>9</v>
      </c>
      <c r="B24" s="7">
        <v>141987</v>
      </c>
      <c r="C24" s="7">
        <v>856781154</v>
      </c>
      <c r="D24" s="9">
        <v>85511964417.410004</v>
      </c>
      <c r="E24" s="7">
        <v>145916</v>
      </c>
      <c r="F24" s="7">
        <v>403185626.75</v>
      </c>
      <c r="G24" s="9">
        <v>23251193362.5</v>
      </c>
      <c r="I24" s="7">
        <v>84311</v>
      </c>
      <c r="J24" s="7">
        <v>156390692.59999999</v>
      </c>
      <c r="K24" s="9">
        <v>27270050700.009998</v>
      </c>
      <c r="L24" s="7">
        <v>1590624</v>
      </c>
      <c r="M24" s="7">
        <v>326822232</v>
      </c>
      <c r="N24" s="9">
        <v>61675807507</v>
      </c>
      <c r="O24" s="17">
        <f t="shared" si="0"/>
        <v>226298</v>
      </c>
      <c r="P24" s="17">
        <f t="shared" si="1"/>
        <v>1736540</v>
      </c>
      <c r="Q24" s="18">
        <f t="shared" si="2"/>
        <v>62.743373781473984</v>
      </c>
      <c r="R24" s="18">
        <f t="shared" si="3"/>
        <v>8.4026858004998441</v>
      </c>
    </row>
    <row r="25" spans="1:18" x14ac:dyDescent="0.35">
      <c r="A25" s="1" t="s">
        <v>10</v>
      </c>
      <c r="B25" s="7">
        <v>673648</v>
      </c>
      <c r="C25" s="7">
        <v>3818653152.5999999</v>
      </c>
      <c r="D25" s="9">
        <v>322262973116.08002</v>
      </c>
      <c r="E25" s="7">
        <v>965953</v>
      </c>
      <c r="F25" s="7">
        <v>2617421455.9499998</v>
      </c>
      <c r="G25" s="9">
        <v>155296687994.09</v>
      </c>
      <c r="I25" s="7">
        <v>209574</v>
      </c>
      <c r="J25" s="7">
        <v>461298261.60000002</v>
      </c>
      <c r="K25" s="9">
        <v>68805498722.350006</v>
      </c>
      <c r="L25" s="7">
        <v>3030421</v>
      </c>
      <c r="M25" s="7">
        <v>1184729723.0999999</v>
      </c>
      <c r="N25" s="9">
        <v>175069167553</v>
      </c>
      <c r="O25" s="17">
        <f t="shared" si="0"/>
        <v>883222</v>
      </c>
      <c r="P25" s="17">
        <f t="shared" si="1"/>
        <v>3996374</v>
      </c>
      <c r="Q25" s="18">
        <f t="shared" si="2"/>
        <v>76.271650842030667</v>
      </c>
      <c r="R25" s="18">
        <f t="shared" si="3"/>
        <v>24.170735771977299</v>
      </c>
    </row>
    <row r="26" spans="1:18" x14ac:dyDescent="0.35">
      <c r="A26" s="1" t="s">
        <v>1</v>
      </c>
      <c r="B26" s="7">
        <v>305725</v>
      </c>
      <c r="C26" s="7">
        <v>2360654159</v>
      </c>
      <c r="D26" s="9">
        <v>174189029434.67999</v>
      </c>
      <c r="E26" s="7">
        <v>200347</v>
      </c>
      <c r="F26" s="7">
        <v>1090379596.5</v>
      </c>
      <c r="G26" s="9">
        <v>40528554410.879997</v>
      </c>
      <c r="I26" s="7">
        <v>185874</v>
      </c>
      <c r="J26" s="7">
        <v>335881770</v>
      </c>
      <c r="K26" s="9">
        <v>54004931010.860001</v>
      </c>
      <c r="L26" s="7">
        <v>1348847</v>
      </c>
      <c r="M26" s="7">
        <v>595044407.25</v>
      </c>
      <c r="N26" s="9">
        <v>79394365000</v>
      </c>
      <c r="O26" s="17">
        <f t="shared" si="0"/>
        <v>491599</v>
      </c>
      <c r="P26" s="17">
        <f t="shared" si="1"/>
        <v>1549194</v>
      </c>
      <c r="Q26" s="18">
        <f t="shared" si="2"/>
        <v>62.18991495100682</v>
      </c>
      <c r="R26" s="18">
        <f t="shared" si="3"/>
        <v>12.932337718839603</v>
      </c>
    </row>
    <row r="27" spans="1:18" x14ac:dyDescent="0.35">
      <c r="A27" s="1" t="s">
        <v>18</v>
      </c>
      <c r="B27" s="7">
        <v>59258</v>
      </c>
      <c r="C27" s="7">
        <v>323019323</v>
      </c>
      <c r="D27" s="9">
        <v>30257538132.990002</v>
      </c>
      <c r="E27" s="7">
        <v>148025</v>
      </c>
      <c r="F27" s="7">
        <v>336514164</v>
      </c>
      <c r="G27" s="9">
        <v>19368394097.400002</v>
      </c>
      <c r="I27" s="7">
        <v>16986</v>
      </c>
      <c r="J27" s="7">
        <v>28123495</v>
      </c>
      <c r="K27" s="9">
        <v>5518842066.6700001</v>
      </c>
      <c r="L27" s="7">
        <v>252927</v>
      </c>
      <c r="M27" s="7">
        <v>100185665</v>
      </c>
      <c r="N27" s="9">
        <v>15511790000</v>
      </c>
      <c r="O27" s="17">
        <f t="shared" si="0"/>
        <v>76244</v>
      </c>
      <c r="P27" s="17">
        <f t="shared" si="1"/>
        <v>400952</v>
      </c>
      <c r="Q27" s="18">
        <f t="shared" si="2"/>
        <v>77.721525628246155</v>
      </c>
      <c r="R27" s="18">
        <f t="shared" si="3"/>
        <v>36.918384245495723</v>
      </c>
    </row>
    <row r="28" spans="1:18" x14ac:dyDescent="0.35">
      <c r="A28" s="1" t="s">
        <v>12</v>
      </c>
      <c r="B28" s="7">
        <v>280327</v>
      </c>
      <c r="C28" s="7">
        <v>876024616</v>
      </c>
      <c r="D28" s="9">
        <v>134205490069.36</v>
      </c>
      <c r="E28" s="7">
        <v>543262</v>
      </c>
      <c r="F28" s="7">
        <v>809727982.25</v>
      </c>
      <c r="G28" s="9">
        <v>77570637587.5</v>
      </c>
      <c r="I28" s="7">
        <v>88212</v>
      </c>
      <c r="J28" s="7">
        <v>106065670.40000001</v>
      </c>
      <c r="K28" s="9">
        <v>27010725349</v>
      </c>
      <c r="L28" s="7">
        <v>807735</v>
      </c>
      <c r="M28" s="7">
        <v>285356343.5</v>
      </c>
      <c r="N28" s="9">
        <v>54743750000</v>
      </c>
      <c r="O28" s="17">
        <f t="shared" si="0"/>
        <v>368539</v>
      </c>
      <c r="P28" s="17">
        <f t="shared" si="1"/>
        <v>1350997</v>
      </c>
      <c r="Q28" s="18">
        <f t="shared" si="2"/>
        <v>76.064405666700139</v>
      </c>
      <c r="R28" s="18">
        <f t="shared" si="3"/>
        <v>40.211932372906823</v>
      </c>
    </row>
    <row r="29" spans="1:18" x14ac:dyDescent="0.35">
      <c r="A29" s="1" t="s">
        <v>26</v>
      </c>
      <c r="B29" s="7"/>
      <c r="C29" s="7"/>
      <c r="D29" s="9"/>
      <c r="E29" s="7"/>
      <c r="F29" s="7"/>
      <c r="G29" s="9"/>
      <c r="I29" s="7"/>
      <c r="J29" s="7"/>
      <c r="K29" s="9"/>
      <c r="L29" s="7">
        <v>16</v>
      </c>
      <c r="M29" s="7">
        <v>10114</v>
      </c>
      <c r="N29" s="9">
        <v>790000</v>
      </c>
      <c r="O29" s="17">
        <f t="shared" si="0"/>
        <v>0</v>
      </c>
      <c r="P29" s="17">
        <f t="shared" si="1"/>
        <v>16</v>
      </c>
      <c r="Q29" s="18">
        <v>0</v>
      </c>
      <c r="R29" s="18">
        <f t="shared" si="3"/>
        <v>0</v>
      </c>
    </row>
    <row r="30" spans="1:18" s="3" customFormat="1" x14ac:dyDescent="0.35">
      <c r="A30" s="2" t="s">
        <v>33</v>
      </c>
      <c r="B30" s="6">
        <f t="shared" ref="B30:G30" si="4">SUM(B5:B29)</f>
        <v>5157277</v>
      </c>
      <c r="C30" s="6">
        <f t="shared" si="4"/>
        <v>24835787712</v>
      </c>
      <c r="D30" s="6">
        <f t="shared" si="4"/>
        <v>2542692092599.4307</v>
      </c>
      <c r="E30" s="6">
        <f t="shared" si="4"/>
        <v>5989536</v>
      </c>
      <c r="F30" s="6">
        <f t="shared" si="4"/>
        <v>16996348081.75</v>
      </c>
      <c r="G30" s="6">
        <f t="shared" si="4"/>
        <v>935524963028.61011</v>
      </c>
      <c r="I30" s="6">
        <f>SUM(I5:I29)</f>
        <v>2271675</v>
      </c>
      <c r="J30" s="6">
        <f t="shared" ref="J30:P30" si="5">SUM(J5:J29)</f>
        <v>3582532963.1999998</v>
      </c>
      <c r="K30" s="6">
        <f t="shared" si="5"/>
        <v>647934105906.58008</v>
      </c>
      <c r="L30" s="6">
        <f t="shared" si="5"/>
        <v>21761801</v>
      </c>
      <c r="M30" s="6">
        <f t="shared" si="5"/>
        <v>7747999858.9500008</v>
      </c>
      <c r="N30" s="6">
        <f t="shared" si="5"/>
        <v>1235798964642.8301</v>
      </c>
      <c r="O30" s="16">
        <f t="shared" si="5"/>
        <v>7428952</v>
      </c>
      <c r="P30" s="16">
        <f t="shared" si="5"/>
        <v>27751337</v>
      </c>
      <c r="Q30" s="18">
        <f t="shared" si="2"/>
        <v>69.421326184366237</v>
      </c>
      <c r="R30" s="18">
        <f t="shared" si="3"/>
        <v>21.582873646772406</v>
      </c>
    </row>
    <row r="31" spans="1:18" x14ac:dyDescent="0.35">
      <c r="G31" s="8" t="s">
        <v>2</v>
      </c>
      <c r="I31" s="5">
        <f>B30+I30</f>
        <v>7428952</v>
      </c>
      <c r="O31" s="5"/>
    </row>
    <row r="32" spans="1:18" x14ac:dyDescent="0.35">
      <c r="G32" s="8" t="s">
        <v>35</v>
      </c>
      <c r="I32" s="5">
        <f>E30+L30</f>
        <v>27751337</v>
      </c>
      <c r="O32" s="5" t="s">
        <v>43</v>
      </c>
      <c r="P32" s="15">
        <f>(B30+E30)/(I33%)</f>
        <v>31.684824988219965</v>
      </c>
      <c r="R32" s="20"/>
    </row>
    <row r="33" spans="9:9" x14ac:dyDescent="0.35">
      <c r="I33" s="14">
        <f>SUM(I31:I32)</f>
        <v>35180289</v>
      </c>
    </row>
  </sheetData>
  <mergeCells count="4">
    <mergeCell ref="B3:D3"/>
    <mergeCell ref="E3:G3"/>
    <mergeCell ref="I3:K3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acer</cp:lastModifiedBy>
  <dcterms:created xsi:type="dcterms:W3CDTF">2022-04-21T12:38:00Z</dcterms:created>
  <dcterms:modified xsi:type="dcterms:W3CDTF">2025-11-03T04:41:41Z</dcterms:modified>
</cp:coreProperties>
</file>