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ippb\Downloads\"/>
    </mc:Choice>
  </mc:AlternateContent>
  <xr:revisionPtr revIDLastSave="0" documentId="13_ncr:1_{53887789-EB3C-4440-BA52-C94C1A9C86B3}" xr6:coauthVersionLast="36" xr6:coauthVersionMax="47" xr10:uidLastSave="{00000000-0000-0000-0000-000000000000}"/>
  <bookViews>
    <workbookView xWindow="0" yWindow="0" windowWidth="28800" windowHeight="11760" xr2:uid="{00000000-000D-0000-FFFF-FFFF00000000}"/>
  </bookViews>
  <sheets>
    <sheet name="Dash" sheetId="6" r:id="rId1"/>
    <sheet name="Sheet2" sheetId="8" r:id="rId2"/>
    <sheet name="Sheet1" sheetId="7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6" l="1"/>
  <c r="D30" i="6"/>
  <c r="E30" i="6"/>
  <c r="F30" i="6"/>
  <c r="G30" i="6"/>
  <c r="O29" i="6" l="1"/>
  <c r="B30" i="6"/>
  <c r="P6" i="6"/>
  <c r="R6" i="6" s="1"/>
  <c r="P7" i="6"/>
  <c r="R7" i="6" s="1"/>
  <c r="P8" i="6"/>
  <c r="R8" i="6" s="1"/>
  <c r="P9" i="6"/>
  <c r="R9" i="6" s="1"/>
  <c r="P10" i="6"/>
  <c r="R10" i="6" s="1"/>
  <c r="P11" i="6"/>
  <c r="R11" i="6" s="1"/>
  <c r="P12" i="6"/>
  <c r="R12" i="6" s="1"/>
  <c r="P13" i="6"/>
  <c r="R13" i="6" s="1"/>
  <c r="P14" i="6"/>
  <c r="R14" i="6" s="1"/>
  <c r="P15" i="6"/>
  <c r="R15" i="6" s="1"/>
  <c r="P16" i="6"/>
  <c r="R16" i="6" s="1"/>
  <c r="P17" i="6"/>
  <c r="R17" i="6" s="1"/>
  <c r="P18" i="6"/>
  <c r="R18" i="6" s="1"/>
  <c r="P19" i="6"/>
  <c r="R19" i="6" s="1"/>
  <c r="P20" i="6"/>
  <c r="R20" i="6" s="1"/>
  <c r="P21" i="6"/>
  <c r="R21" i="6" s="1"/>
  <c r="P22" i="6"/>
  <c r="R22" i="6" s="1"/>
  <c r="P23" i="6"/>
  <c r="R23" i="6" s="1"/>
  <c r="P24" i="6"/>
  <c r="R24" i="6" s="1"/>
  <c r="P25" i="6"/>
  <c r="R25" i="6" s="1"/>
  <c r="P26" i="6"/>
  <c r="R26" i="6" s="1"/>
  <c r="P27" i="6"/>
  <c r="R27" i="6" s="1"/>
  <c r="P28" i="6"/>
  <c r="R28" i="6" s="1"/>
  <c r="P29" i="6"/>
  <c r="R29" i="6" s="1"/>
  <c r="P5" i="6"/>
  <c r="O6" i="6"/>
  <c r="Q6" i="6" s="1"/>
  <c r="O7" i="6"/>
  <c r="Q7" i="6" s="1"/>
  <c r="O8" i="6"/>
  <c r="Q8" i="6" s="1"/>
  <c r="O9" i="6"/>
  <c r="Q9" i="6" s="1"/>
  <c r="O10" i="6"/>
  <c r="Q10" i="6" s="1"/>
  <c r="O11" i="6"/>
  <c r="Q11" i="6" s="1"/>
  <c r="O12" i="6"/>
  <c r="Q12" i="6" s="1"/>
  <c r="O13" i="6"/>
  <c r="Q13" i="6" s="1"/>
  <c r="O14" i="6"/>
  <c r="Q14" i="6" s="1"/>
  <c r="O15" i="6"/>
  <c r="Q15" i="6" s="1"/>
  <c r="O16" i="6"/>
  <c r="Q16" i="6" s="1"/>
  <c r="O17" i="6"/>
  <c r="Q17" i="6" s="1"/>
  <c r="O18" i="6"/>
  <c r="Q18" i="6" s="1"/>
  <c r="O19" i="6"/>
  <c r="Q19" i="6" s="1"/>
  <c r="O20" i="6"/>
  <c r="Q20" i="6" s="1"/>
  <c r="O21" i="6"/>
  <c r="Q21" i="6" s="1"/>
  <c r="O22" i="6"/>
  <c r="Q22" i="6" s="1"/>
  <c r="O23" i="6"/>
  <c r="Q23" i="6" s="1"/>
  <c r="O24" i="6"/>
  <c r="Q24" i="6" s="1"/>
  <c r="O25" i="6"/>
  <c r="Q25" i="6" s="1"/>
  <c r="O26" i="6"/>
  <c r="Q26" i="6" s="1"/>
  <c r="O27" i="6"/>
  <c r="Q27" i="6" s="1"/>
  <c r="O28" i="6"/>
  <c r="Q28" i="6" s="1"/>
  <c r="O5" i="6"/>
  <c r="Q5" i="6" s="1"/>
  <c r="P30" i="6" l="1"/>
  <c r="O30" i="6"/>
  <c r="J30" i="6"/>
  <c r="K30" i="6"/>
  <c r="L30" i="6"/>
  <c r="M30" i="6"/>
  <c r="N30" i="6"/>
  <c r="I30" i="6"/>
  <c r="R30" i="6" l="1"/>
  <c r="I31" i="6"/>
  <c r="Q30" i="6"/>
  <c r="I32" i="6"/>
  <c r="I33" i="6" l="1"/>
  <c r="P32" i="6" s="1"/>
</calcChain>
</file>

<file path=xl/sharedStrings.xml><?xml version="1.0" encoding="utf-8"?>
<sst xmlns="http://schemas.openxmlformats.org/spreadsheetml/2006/main" count="194" uniqueCount="60">
  <si>
    <t>KL</t>
  </si>
  <si>
    <t>UP</t>
  </si>
  <si>
    <t>PLI</t>
  </si>
  <si>
    <t>RJ</t>
  </si>
  <si>
    <t>MP</t>
  </si>
  <si>
    <t>HP</t>
  </si>
  <si>
    <t>DL</t>
  </si>
  <si>
    <t>GJ</t>
  </si>
  <si>
    <t>AP</t>
  </si>
  <si>
    <t>TL</t>
  </si>
  <si>
    <t>TN</t>
  </si>
  <si>
    <t>CG</t>
  </si>
  <si>
    <t>WB</t>
  </si>
  <si>
    <t>HY</t>
  </si>
  <si>
    <t>OI</t>
  </si>
  <si>
    <t>NE</t>
  </si>
  <si>
    <t>AM</t>
  </si>
  <si>
    <t>JH</t>
  </si>
  <si>
    <t>UT</t>
  </si>
  <si>
    <t>BI</t>
  </si>
  <si>
    <t>KA</t>
  </si>
  <si>
    <t>JK</t>
  </si>
  <si>
    <t>AA</t>
  </si>
  <si>
    <t>PB</t>
  </si>
  <si>
    <t>MH</t>
  </si>
  <si>
    <t>Circle</t>
  </si>
  <si>
    <t>(blank)</t>
  </si>
  <si>
    <t>Policies #</t>
  </si>
  <si>
    <t>Sum Assured</t>
  </si>
  <si>
    <t>Active - PLI</t>
  </si>
  <si>
    <t>Active - RPLI</t>
  </si>
  <si>
    <t>InActive - PLI</t>
  </si>
  <si>
    <t>InActive - RPLI</t>
  </si>
  <si>
    <t>Total</t>
  </si>
  <si>
    <t>Initial Premium</t>
  </si>
  <si>
    <t>RPLI</t>
  </si>
  <si>
    <t>Total PLI Policie</t>
  </si>
  <si>
    <t>Total RPLI Policies</t>
  </si>
  <si>
    <t>Active PLI%</t>
  </si>
  <si>
    <t>Active RPLI%</t>
  </si>
  <si>
    <t>(count)</t>
  </si>
  <si>
    <t>Count</t>
  </si>
  <si>
    <t>(Percent)</t>
  </si>
  <si>
    <t>Total Active%</t>
  </si>
  <si>
    <t>RPL</t>
  </si>
  <si>
    <t>Circe</t>
  </si>
  <si>
    <t>carr</t>
  </si>
  <si>
    <t>count</t>
  </si>
  <si>
    <t>modal</t>
  </si>
  <si>
    <t>S</t>
  </si>
  <si>
    <t>Row Labels</t>
  </si>
  <si>
    <t>Grand Total</t>
  </si>
  <si>
    <t>Column Labels</t>
  </si>
  <si>
    <t>Sum of count</t>
  </si>
  <si>
    <t>Total Sum of count</t>
  </si>
  <si>
    <t>Total Sum of modal</t>
  </si>
  <si>
    <t>Sum of modal</t>
  </si>
  <si>
    <t>Total Sum of S</t>
  </si>
  <si>
    <t>Sum of S</t>
  </si>
  <si>
    <t>Active &amp; InActvie Policies - 01.05.2025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</si>
</sst>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3" fontId="2" fillId="0" borderId="0" xfId="0" applyNumberFormat="1" applyFont="1"/>
    <xf numFmtId="3" fontId="0" fillId="0" borderId="0" xfId="0" applyNumberFormat="1"/>
    <xf numFmtId="3" fontId="1" fillId="0" borderId="1" xfId="0" applyNumberFormat="1" applyFont="1" applyBorder="1"/>
    <xf numFmtId="3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2" fontId="0" fillId="0" borderId="0" xfId="0" applyNumberFormat="1"/>
    <xf numFmtId="3" fontId="1" fillId="3" borderId="1" xfId="0" applyNumberFormat="1" applyFont="1" applyFill="1" applyBorder="1"/>
    <xf numFmtId="3" fontId="0" fillId="3" borderId="1" xfId="0" applyNumberFormat="1" applyFill="1" applyBorder="1"/>
    <xf numFmtId="2" fontId="0" fillId="3" borderId="1" xfId="0" applyNumberFormat="1" applyFill="1" applyBorder="1"/>
    <xf numFmtId="0" fontId="1" fillId="3" borderId="1" xfId="0" applyFont="1" applyFill="1" applyBorder="1" applyAlignment="1">
      <alignment horizontal="center" wrapText="1"/>
    </xf>
    <xf numFmtId="2" fontId="0" fillId="3" borderId="0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1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ppb" refreshedDate="45748.53979166667" createdVersion="6" refreshedVersion="6" minRefreshableVersion="3" recordCount="48" xr:uid="{4CC003FC-F617-4BF9-900C-B806350FCF19}">
  <cacheSource type="worksheet">
    <worksheetSource ref="A1:E49" sheet="Sheet1"/>
  </cacheSource>
  <cacheFields count="5">
    <cacheField name="Circe" numFmtId="0">
      <sharedItems containsBlank="1" count="25">
        <s v="CG"/>
        <s v="TN"/>
        <s v="GJ"/>
        <s v="AP"/>
        <s v="KL"/>
        <s v="NE"/>
        <s v="AA"/>
        <s v="UP"/>
        <s v="DL"/>
        <s v="MH"/>
        <s v="RJ"/>
        <s v="TL"/>
        <s v="OI"/>
        <s v="JK"/>
        <m/>
        <s v="BI"/>
        <s v="WB"/>
        <s v="JH"/>
        <s v="PB"/>
        <s v="KA"/>
        <s v="MP"/>
        <s v="UT"/>
        <s v="AM"/>
        <s v="HY"/>
        <s v="HP"/>
      </sharedItems>
    </cacheField>
    <cacheField name="carr" numFmtId="0">
      <sharedItems count="2">
        <s v="RPL"/>
        <s v="PLI"/>
      </sharedItems>
    </cacheField>
    <cacheField name="count" numFmtId="0">
      <sharedItems containsSemiMixedTypes="0" containsString="0" containsNumber="1" containsInteger="1" minValue="16" maxValue="3498159"/>
    </cacheField>
    <cacheField name="modal" numFmtId="0">
      <sharedItems containsSemiMixedTypes="0" containsString="0" containsNumber="1" minValue="10114" maxValue="1098814613.0999999"/>
    </cacheField>
    <cacheField name="S" numFmtId="0">
      <sharedItems containsSemiMixedTypes="0" containsString="0" containsNumber="1" minValue="790000" maxValue="1680297775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n v="310159"/>
    <n v="160848466.5"/>
    <n v="29612785000"/>
  </r>
  <r>
    <x v="1"/>
    <x v="1"/>
    <n v="187503"/>
    <n v="377692927.80000001"/>
    <n v="60006808722.349998"/>
  </r>
  <r>
    <x v="1"/>
    <x v="0"/>
    <n v="3005878"/>
    <n v="1098814613.0999999"/>
    <n v="168029777553"/>
  </r>
  <r>
    <x v="2"/>
    <x v="1"/>
    <n v="171068"/>
    <n v="160802667"/>
    <n v="42014815900"/>
  </r>
  <r>
    <x v="3"/>
    <x v="1"/>
    <n v="103665"/>
    <n v="177974567"/>
    <n v="29749099200"/>
  </r>
  <r>
    <x v="4"/>
    <x v="1"/>
    <n v="57779"/>
    <n v="84189739"/>
    <n v="13831007870"/>
  </r>
  <r>
    <x v="5"/>
    <x v="0"/>
    <n v="98317"/>
    <n v="40217625"/>
    <n v="7369314000"/>
  </r>
  <r>
    <x v="6"/>
    <x v="1"/>
    <n v="116402"/>
    <n v="157722271"/>
    <n v="30783074382"/>
  </r>
  <r>
    <x v="7"/>
    <x v="1"/>
    <n v="172825"/>
    <n v="279493509"/>
    <n v="48188713868"/>
  </r>
  <r>
    <x v="8"/>
    <x v="1"/>
    <n v="47973"/>
    <n v="68878491"/>
    <n v="14484612490"/>
  </r>
  <r>
    <x v="9"/>
    <x v="1"/>
    <n v="303844"/>
    <n v="382250259.39999998"/>
    <n v="70943124941.630005"/>
  </r>
  <r>
    <x v="10"/>
    <x v="1"/>
    <n v="72045"/>
    <n v="138700293.40000001"/>
    <n v="19163981420"/>
  </r>
  <r>
    <x v="8"/>
    <x v="0"/>
    <n v="10758"/>
    <n v="8977636"/>
    <n v="1943182307.6900001"/>
  </r>
  <r>
    <x v="11"/>
    <x v="1"/>
    <n v="79232"/>
    <n v="127299585"/>
    <n v="24221056700.009998"/>
  </r>
  <r>
    <x v="12"/>
    <x v="1"/>
    <n v="79852"/>
    <n v="120391491.40000001"/>
    <n v="23352600500"/>
  </r>
  <r>
    <x v="13"/>
    <x v="0"/>
    <n v="99793"/>
    <n v="19392773"/>
    <n v="4609715000"/>
  </r>
  <r>
    <x v="14"/>
    <x v="0"/>
    <n v="16"/>
    <n v="10114"/>
    <n v="790000"/>
  </r>
  <r>
    <x v="15"/>
    <x v="0"/>
    <n v="791451"/>
    <n v="380793256.5"/>
    <n v="71177775000"/>
  </r>
  <r>
    <x v="7"/>
    <x v="0"/>
    <n v="1321193"/>
    <n v="531287219.25"/>
    <n v="74667300000"/>
  </r>
  <r>
    <x v="10"/>
    <x v="0"/>
    <n v="1308068"/>
    <n v="274960067"/>
    <n v="41450880000"/>
  </r>
  <r>
    <x v="16"/>
    <x v="1"/>
    <n v="83857"/>
    <n v="94783699"/>
    <n v="24552600349"/>
  </r>
  <r>
    <x v="4"/>
    <x v="0"/>
    <n v="452962"/>
    <n v="250471323.25"/>
    <n v="35351342625"/>
  </r>
  <r>
    <x v="17"/>
    <x v="1"/>
    <n v="53000"/>
    <n v="96272664"/>
    <n v="20439681500"/>
  </r>
  <r>
    <x v="0"/>
    <x v="1"/>
    <n v="28402"/>
    <n v="39494558"/>
    <n v="8614369628"/>
  </r>
  <r>
    <x v="15"/>
    <x v="1"/>
    <n v="62707"/>
    <n v="152290474"/>
    <n v="29875909400"/>
  </r>
  <r>
    <x v="18"/>
    <x v="0"/>
    <n v="285009"/>
    <n v="77556831.5"/>
    <n v="23380395000"/>
  </r>
  <r>
    <x v="17"/>
    <x v="0"/>
    <n v="659660"/>
    <n v="198360628.5"/>
    <n v="33629255000"/>
  </r>
  <r>
    <x v="19"/>
    <x v="0"/>
    <n v="1262356"/>
    <n v="762468328.5"/>
    <n v="75850960000"/>
  </r>
  <r>
    <x v="20"/>
    <x v="0"/>
    <n v="999919"/>
    <n v="229551778.5"/>
    <n v="62942206000"/>
  </r>
  <r>
    <x v="12"/>
    <x v="0"/>
    <n v="872125"/>
    <n v="438819482"/>
    <n v="49911822000"/>
  </r>
  <r>
    <x v="18"/>
    <x v="1"/>
    <n v="35150"/>
    <n v="33479250"/>
    <n v="6131858108"/>
  </r>
  <r>
    <x v="21"/>
    <x v="1"/>
    <n v="15690"/>
    <n v="23579045"/>
    <n v="4872082066.6700001"/>
  </r>
  <r>
    <x v="21"/>
    <x v="0"/>
    <n v="249735"/>
    <n v="94240530"/>
    <n v="14815705000"/>
  </r>
  <r>
    <x v="3"/>
    <x v="0"/>
    <n v="3498159"/>
    <n v="779909214.5"/>
    <n v="116040180947.17999"/>
  </r>
  <r>
    <x v="19"/>
    <x v="1"/>
    <n v="177302"/>
    <n v="281735906"/>
    <n v="53479901247.059998"/>
  </r>
  <r>
    <x v="22"/>
    <x v="1"/>
    <n v="41219"/>
    <n v="63579843.200000003"/>
    <n v="11989652900"/>
  </r>
  <r>
    <x v="22"/>
    <x v="0"/>
    <n v="349068"/>
    <n v="197905468.59999999"/>
    <n v="29860193541.669998"/>
  </r>
  <r>
    <x v="20"/>
    <x v="1"/>
    <n v="98954"/>
    <n v="129184081.40000001"/>
    <n v="27273480921"/>
  </r>
  <r>
    <x v="23"/>
    <x v="1"/>
    <n v="45277"/>
    <n v="42723086"/>
    <n v="7894937500"/>
  </r>
  <r>
    <x v="23"/>
    <x v="0"/>
    <n v="268585"/>
    <n v="81428390"/>
    <n v="18569751000"/>
  </r>
  <r>
    <x v="2"/>
    <x v="0"/>
    <n v="698184"/>
    <n v="245031335"/>
    <n v="53113231000"/>
  </r>
  <r>
    <x v="11"/>
    <x v="0"/>
    <n v="1575569"/>
    <n v="295421468"/>
    <n v="59083157507"/>
  </r>
  <r>
    <x v="24"/>
    <x v="0"/>
    <n v="133886"/>
    <n v="68477320.5"/>
    <n v="11850260000"/>
  </r>
  <r>
    <x v="5"/>
    <x v="1"/>
    <n v="21267"/>
    <n v="25061466"/>
    <n v="5234643500"/>
  </r>
  <r>
    <x v="24"/>
    <x v="1"/>
    <n v="28210"/>
    <n v="29807940"/>
    <n v="6361331100"/>
  </r>
  <r>
    <x v="13"/>
    <x v="1"/>
    <n v="22925"/>
    <n v="18645717"/>
    <n v="3932480600"/>
  </r>
  <r>
    <x v="16"/>
    <x v="0"/>
    <n v="791310"/>
    <n v="264521649.5"/>
    <n v="51394135000"/>
  </r>
  <r>
    <x v="9"/>
    <x v="0"/>
    <n v="2370421"/>
    <n v="664532693.75"/>
    <n v="140633450161.29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047314-3F53-42D8-BE8E-2EB91F40C5B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J31" firstHeaderRow="1" firstDataRow="3" firstDataCol="1"/>
  <pivotFields count="5">
    <pivotField axis="axisRow" showAll="0">
      <items count="26">
        <item x="6"/>
        <item x="22"/>
        <item x="3"/>
        <item x="15"/>
        <item x="0"/>
        <item x="8"/>
        <item x="2"/>
        <item x="24"/>
        <item x="23"/>
        <item x="17"/>
        <item x="13"/>
        <item x="19"/>
        <item x="4"/>
        <item x="9"/>
        <item x="20"/>
        <item x="5"/>
        <item x="12"/>
        <item x="18"/>
        <item x="10"/>
        <item x="11"/>
        <item x="1"/>
        <item x="7"/>
        <item x="21"/>
        <item x="16"/>
        <item x="14"/>
        <item t="default"/>
      </items>
    </pivotField>
    <pivotField axis="axisCol" showAll="0">
      <items count="3">
        <item x="1"/>
        <item x="0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2">
    <field x="1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Sum of count" fld="2" baseField="0" baseItem="0"/>
    <dataField name="Sum of modal" fld="3" baseField="0" baseItem="0"/>
    <dataField name="Sum of 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="85" zoomScaleNormal="85" workbookViewId="0">
      <selection activeCell="K37" sqref="K37"/>
    </sheetView>
  </sheetViews>
  <sheetFormatPr defaultRowHeight="15" x14ac:dyDescent="0.25"/>
  <cols>
    <col min="1" max="1" width="6" customWidth="1"/>
    <col min="2" max="2" width="9.42578125" style="5" bestFit="1" customWidth="1"/>
    <col min="3" max="3" width="15.5703125" style="5" customWidth="1"/>
    <col min="4" max="4" width="19.5703125" style="8" bestFit="1" customWidth="1"/>
    <col min="5" max="5" width="9.42578125" style="5" bestFit="1" customWidth="1"/>
    <col min="6" max="6" width="14.85546875" style="5" bestFit="1" customWidth="1"/>
    <col min="7" max="7" width="19.85546875" style="8" customWidth="1"/>
    <col min="8" max="8" width="2" customWidth="1"/>
    <col min="9" max="9" width="11.140625" style="5" bestFit="1" customWidth="1"/>
    <col min="10" max="10" width="14.85546875" style="5" bestFit="1" customWidth="1"/>
    <col min="11" max="11" width="18.5703125" style="8" bestFit="1" customWidth="1"/>
    <col min="12" max="12" width="14" style="5" customWidth="1"/>
    <col min="13" max="13" width="14.140625" style="5" bestFit="1" customWidth="1"/>
    <col min="14" max="14" width="19.5703125" style="8" bestFit="1" customWidth="1"/>
    <col min="15" max="15" width="25.140625" customWidth="1"/>
    <col min="16" max="16" width="16.42578125" bestFit="1" customWidth="1"/>
    <col min="17" max="17" width="9.7109375" bestFit="1" customWidth="1"/>
  </cols>
  <sheetData>
    <row r="1" spans="1:18" x14ac:dyDescent="0.25">
      <c r="C1" s="4" t="s">
        <v>59</v>
      </c>
    </row>
    <row r="3" spans="1:18" s="11" customFormat="1" ht="30" x14ac:dyDescent="0.25">
      <c r="A3" s="10"/>
      <c r="B3" s="24" t="s">
        <v>29</v>
      </c>
      <c r="C3" s="24"/>
      <c r="D3" s="24"/>
      <c r="E3" s="24" t="s">
        <v>30</v>
      </c>
      <c r="F3" s="24"/>
      <c r="G3" s="24"/>
      <c r="I3" s="25" t="s">
        <v>31</v>
      </c>
      <c r="J3" s="25"/>
      <c r="K3" s="25"/>
      <c r="L3" s="25" t="s">
        <v>32</v>
      </c>
      <c r="M3" s="25"/>
      <c r="N3" s="25"/>
      <c r="O3" s="19" t="s">
        <v>36</v>
      </c>
      <c r="P3" s="19" t="s">
        <v>37</v>
      </c>
      <c r="Q3" s="19" t="s">
        <v>38</v>
      </c>
      <c r="R3" s="19" t="s">
        <v>39</v>
      </c>
    </row>
    <row r="4" spans="1:18" s="11" customFormat="1" ht="30" x14ac:dyDescent="0.25">
      <c r="A4" s="10" t="s">
        <v>25</v>
      </c>
      <c r="B4" s="12" t="s">
        <v>27</v>
      </c>
      <c r="C4" s="13" t="s">
        <v>34</v>
      </c>
      <c r="D4" s="12" t="s">
        <v>28</v>
      </c>
      <c r="E4" s="12" t="s">
        <v>27</v>
      </c>
      <c r="F4" s="13" t="s">
        <v>34</v>
      </c>
      <c r="G4" s="12" t="s">
        <v>28</v>
      </c>
      <c r="I4" s="12" t="s">
        <v>27</v>
      </c>
      <c r="J4" s="13" t="s">
        <v>34</v>
      </c>
      <c r="K4" s="12" t="s">
        <v>28</v>
      </c>
      <c r="L4" s="12" t="s">
        <v>27</v>
      </c>
      <c r="M4" s="13" t="s">
        <v>34</v>
      </c>
      <c r="N4" s="12" t="s">
        <v>28</v>
      </c>
      <c r="O4" s="19" t="s">
        <v>40</v>
      </c>
      <c r="P4" s="19" t="s">
        <v>41</v>
      </c>
      <c r="Q4" s="19" t="s">
        <v>42</v>
      </c>
      <c r="R4" s="19" t="s">
        <v>42</v>
      </c>
    </row>
    <row r="5" spans="1:18" x14ac:dyDescent="0.25">
      <c r="A5" s="1" t="s">
        <v>22</v>
      </c>
      <c r="B5" s="7">
        <v>475400</v>
      </c>
      <c r="C5" s="7">
        <v>856949181.60000002</v>
      </c>
      <c r="D5" s="9">
        <v>184287443317.29999</v>
      </c>
      <c r="E5" s="7"/>
      <c r="F5" s="7"/>
      <c r="G5" s="9"/>
      <c r="I5" s="7">
        <v>115266</v>
      </c>
      <c r="J5" s="7">
        <v>156009361</v>
      </c>
      <c r="K5" s="9">
        <v>30434434382</v>
      </c>
      <c r="L5" s="7"/>
      <c r="M5" s="7"/>
      <c r="N5" s="9"/>
      <c r="O5" s="17">
        <f>B5+I5</f>
        <v>590666</v>
      </c>
      <c r="P5" s="17">
        <f>E5+L5</f>
        <v>0</v>
      </c>
      <c r="Q5" s="18">
        <f>B5/O5%</f>
        <v>80.485418155099495</v>
      </c>
      <c r="R5" s="18">
        <v>0</v>
      </c>
    </row>
    <row r="6" spans="1:18" x14ac:dyDescent="0.25">
      <c r="A6" s="1" t="s">
        <v>16</v>
      </c>
      <c r="B6" s="7">
        <v>106459</v>
      </c>
      <c r="C6" s="7">
        <v>396173695.80000001</v>
      </c>
      <c r="D6" s="9">
        <v>51931482429.580002</v>
      </c>
      <c r="E6" s="7">
        <v>225073</v>
      </c>
      <c r="F6" s="7">
        <v>417854716</v>
      </c>
      <c r="G6" s="9">
        <v>37280802422.650002</v>
      </c>
      <c r="I6" s="7">
        <v>41060</v>
      </c>
      <c r="J6" s="7">
        <v>63032190.200000003</v>
      </c>
      <c r="K6" s="9">
        <v>11918542900</v>
      </c>
      <c r="L6" s="7">
        <v>348611</v>
      </c>
      <c r="M6" s="7">
        <v>197233125.59999999</v>
      </c>
      <c r="N6" s="9">
        <v>29795988541.669998</v>
      </c>
      <c r="O6" s="17">
        <f t="shared" ref="O6:O29" si="0">B6+I6</f>
        <v>147519</v>
      </c>
      <c r="P6" s="17">
        <f t="shared" ref="P6:P29" si="1">E6+L6</f>
        <v>573684</v>
      </c>
      <c r="Q6" s="18">
        <f t="shared" ref="Q6:Q30" si="2">B6/O6%</f>
        <v>72.166297222730634</v>
      </c>
      <c r="R6" s="18">
        <f t="shared" ref="R6:R30" si="3">E6/P6%</f>
        <v>39.232922654283541</v>
      </c>
    </row>
    <row r="7" spans="1:18" x14ac:dyDescent="0.25">
      <c r="A7" s="1" t="s">
        <v>8</v>
      </c>
      <c r="B7" s="7">
        <v>284294</v>
      </c>
      <c r="C7" s="7">
        <v>1522799761.8</v>
      </c>
      <c r="D7" s="9">
        <v>142183368984.32999</v>
      </c>
      <c r="E7" s="7">
        <v>512872</v>
      </c>
      <c r="F7" s="7">
        <v>1975572861.5</v>
      </c>
      <c r="G7" s="9">
        <v>79640422102.720001</v>
      </c>
      <c r="I7" s="7">
        <v>103079</v>
      </c>
      <c r="J7" s="7">
        <v>175599325</v>
      </c>
      <c r="K7" s="9">
        <v>29487449200</v>
      </c>
      <c r="L7" s="7">
        <v>3496430</v>
      </c>
      <c r="M7" s="7">
        <v>774410411</v>
      </c>
      <c r="N7" s="9">
        <v>115831090947.17999</v>
      </c>
      <c r="O7" s="17">
        <f t="shared" si="0"/>
        <v>387373</v>
      </c>
      <c r="P7" s="17">
        <f t="shared" si="1"/>
        <v>4009302</v>
      </c>
      <c r="Q7" s="18">
        <f t="shared" si="2"/>
        <v>73.390246609856646</v>
      </c>
      <c r="R7" s="18">
        <f t="shared" si="3"/>
        <v>12.792052082881261</v>
      </c>
    </row>
    <row r="8" spans="1:18" x14ac:dyDescent="0.25">
      <c r="A8" s="1" t="s">
        <v>19</v>
      </c>
      <c r="B8" s="7">
        <v>133260</v>
      </c>
      <c r="C8" s="7">
        <v>792368317</v>
      </c>
      <c r="D8" s="9">
        <v>90861492619.039993</v>
      </c>
      <c r="E8" s="7">
        <v>131599</v>
      </c>
      <c r="F8" s="7">
        <v>448730869</v>
      </c>
      <c r="G8" s="9">
        <v>26985340555.560001</v>
      </c>
      <c r="I8" s="7">
        <v>62126</v>
      </c>
      <c r="J8" s="7">
        <v>150497237</v>
      </c>
      <c r="K8" s="9">
        <v>29586209400</v>
      </c>
      <c r="L8" s="7">
        <v>790783</v>
      </c>
      <c r="M8" s="7">
        <v>379478869.5</v>
      </c>
      <c r="N8" s="9">
        <v>71090235000</v>
      </c>
      <c r="O8" s="17">
        <f t="shared" si="0"/>
        <v>195386</v>
      </c>
      <c r="P8" s="17">
        <f t="shared" si="1"/>
        <v>922382</v>
      </c>
      <c r="Q8" s="18">
        <f t="shared" si="2"/>
        <v>68.203453676312535</v>
      </c>
      <c r="R8" s="18">
        <f t="shared" si="3"/>
        <v>14.267299231771652</v>
      </c>
    </row>
    <row r="9" spans="1:18" x14ac:dyDescent="0.25">
      <c r="A9" s="1" t="s">
        <v>11</v>
      </c>
      <c r="B9" s="7">
        <v>59583</v>
      </c>
      <c r="C9" s="7">
        <v>219138680.40000001</v>
      </c>
      <c r="D9" s="9">
        <v>31120854366.919998</v>
      </c>
      <c r="E9" s="7">
        <v>168819</v>
      </c>
      <c r="F9" s="7">
        <v>375410909.5</v>
      </c>
      <c r="G9" s="9">
        <v>26988179123.759998</v>
      </c>
      <c r="I9" s="7">
        <v>28306</v>
      </c>
      <c r="J9" s="7">
        <v>39072562</v>
      </c>
      <c r="K9" s="9">
        <v>8566139628</v>
      </c>
      <c r="L9" s="7">
        <v>309676</v>
      </c>
      <c r="M9" s="7">
        <v>160153256.5</v>
      </c>
      <c r="N9" s="9">
        <v>29553210000</v>
      </c>
      <c r="O9" s="17">
        <f t="shared" si="0"/>
        <v>87889</v>
      </c>
      <c r="P9" s="17">
        <f t="shared" si="1"/>
        <v>478495</v>
      </c>
      <c r="Q9" s="18">
        <f t="shared" si="2"/>
        <v>67.793466759207632</v>
      </c>
      <c r="R9" s="18">
        <f t="shared" si="3"/>
        <v>35.281246408008442</v>
      </c>
    </row>
    <row r="10" spans="1:18" x14ac:dyDescent="0.25">
      <c r="A10" s="1" t="s">
        <v>6</v>
      </c>
      <c r="B10" s="7">
        <v>91698</v>
      </c>
      <c r="C10" s="7">
        <v>519657505</v>
      </c>
      <c r="D10" s="9">
        <v>67534570130.480003</v>
      </c>
      <c r="E10" s="7">
        <v>9245</v>
      </c>
      <c r="F10" s="7">
        <v>25395537.5</v>
      </c>
      <c r="G10" s="9">
        <v>3362430208</v>
      </c>
      <c r="I10" s="7">
        <v>47771</v>
      </c>
      <c r="J10" s="7">
        <v>67801291</v>
      </c>
      <c r="K10" s="9">
        <v>14343497490</v>
      </c>
      <c r="L10" s="7">
        <v>10728</v>
      </c>
      <c r="M10" s="7">
        <v>8921184</v>
      </c>
      <c r="N10" s="9">
        <v>1932522307.6900001</v>
      </c>
      <c r="O10" s="17">
        <f t="shared" si="0"/>
        <v>139469</v>
      </c>
      <c r="P10" s="17">
        <f t="shared" si="1"/>
        <v>19973</v>
      </c>
      <c r="Q10" s="18">
        <f t="shared" si="2"/>
        <v>65.747943987552787</v>
      </c>
      <c r="R10" s="18">
        <f t="shared" si="3"/>
        <v>46.28748810894708</v>
      </c>
    </row>
    <row r="11" spans="1:18" x14ac:dyDescent="0.25">
      <c r="A11" s="1" t="s">
        <v>7</v>
      </c>
      <c r="B11" s="7">
        <v>399108</v>
      </c>
      <c r="C11" s="7">
        <v>869882278</v>
      </c>
      <c r="D11" s="9">
        <v>159856397047.26001</v>
      </c>
      <c r="E11" s="7">
        <v>282188</v>
      </c>
      <c r="F11" s="7">
        <v>310057396.5</v>
      </c>
      <c r="G11" s="9">
        <v>33495775834.310001</v>
      </c>
      <c r="I11" s="7">
        <v>170064</v>
      </c>
      <c r="J11" s="7">
        <v>159130983</v>
      </c>
      <c r="K11" s="9">
        <v>41642100900</v>
      </c>
      <c r="L11" s="7">
        <v>697517</v>
      </c>
      <c r="M11" s="7">
        <v>244279412</v>
      </c>
      <c r="N11" s="9">
        <v>53027176000</v>
      </c>
      <c r="O11" s="17">
        <f t="shared" si="0"/>
        <v>569172</v>
      </c>
      <c r="P11" s="17">
        <f t="shared" si="1"/>
        <v>979705</v>
      </c>
      <c r="Q11" s="18">
        <f t="shared" si="2"/>
        <v>70.120807067108004</v>
      </c>
      <c r="R11" s="18">
        <f t="shared" si="3"/>
        <v>28.803364278022467</v>
      </c>
    </row>
    <row r="12" spans="1:18" x14ac:dyDescent="0.25">
      <c r="A12" s="1" t="s">
        <v>5</v>
      </c>
      <c r="B12" s="7">
        <v>108118</v>
      </c>
      <c r="C12" s="7">
        <v>327352572</v>
      </c>
      <c r="D12" s="9">
        <v>52111331861.309998</v>
      </c>
      <c r="E12" s="7">
        <v>202721</v>
      </c>
      <c r="F12" s="7">
        <v>271667621.75</v>
      </c>
      <c r="G12" s="9">
        <v>30922507092.91</v>
      </c>
      <c r="I12" s="7">
        <v>28098</v>
      </c>
      <c r="J12" s="7">
        <v>29496783</v>
      </c>
      <c r="K12" s="9">
        <v>6299131100</v>
      </c>
      <c r="L12" s="7">
        <v>133622</v>
      </c>
      <c r="M12" s="7">
        <v>68165107.5</v>
      </c>
      <c r="N12" s="9">
        <v>11816320000</v>
      </c>
      <c r="O12" s="17">
        <f t="shared" si="0"/>
        <v>136216</v>
      </c>
      <c r="P12" s="17">
        <f t="shared" si="1"/>
        <v>336343</v>
      </c>
      <c r="Q12" s="18">
        <f t="shared" si="2"/>
        <v>79.372467257884537</v>
      </c>
      <c r="R12" s="18">
        <f t="shared" si="3"/>
        <v>60.272103180384313</v>
      </c>
    </row>
    <row r="13" spans="1:18" x14ac:dyDescent="0.25">
      <c r="A13" s="1" t="s">
        <v>13</v>
      </c>
      <c r="B13" s="7">
        <v>63303</v>
      </c>
      <c r="C13" s="7">
        <v>366606072</v>
      </c>
      <c r="D13" s="9">
        <v>40531036199.589996</v>
      </c>
      <c r="E13" s="7">
        <v>71553</v>
      </c>
      <c r="F13" s="7">
        <v>201320388.25</v>
      </c>
      <c r="G13" s="9">
        <v>15322248716.610001</v>
      </c>
      <c r="I13" s="7">
        <v>45135</v>
      </c>
      <c r="J13" s="7">
        <v>42022708</v>
      </c>
      <c r="K13" s="9">
        <v>7816037500</v>
      </c>
      <c r="L13" s="7">
        <v>268404</v>
      </c>
      <c r="M13" s="7">
        <v>81051071</v>
      </c>
      <c r="N13" s="9">
        <v>18538776000</v>
      </c>
      <c r="O13" s="17">
        <f t="shared" si="0"/>
        <v>108438</v>
      </c>
      <c r="P13" s="17">
        <f t="shared" si="1"/>
        <v>339957</v>
      </c>
      <c r="Q13" s="18">
        <f t="shared" si="2"/>
        <v>58.377137165938137</v>
      </c>
      <c r="R13" s="18">
        <f t="shared" si="3"/>
        <v>21.047661910182757</v>
      </c>
    </row>
    <row r="14" spans="1:18" x14ac:dyDescent="0.25">
      <c r="A14" s="1" t="s">
        <v>17</v>
      </c>
      <c r="B14" s="7">
        <v>75369</v>
      </c>
      <c r="C14" s="7">
        <v>434723082.80000001</v>
      </c>
      <c r="D14" s="9">
        <v>42401790324.529999</v>
      </c>
      <c r="E14" s="7">
        <v>76652</v>
      </c>
      <c r="F14" s="7">
        <v>382664609</v>
      </c>
      <c r="G14" s="9">
        <v>16558318571.290001</v>
      </c>
      <c r="I14" s="7">
        <v>52806</v>
      </c>
      <c r="J14" s="7">
        <v>95755898</v>
      </c>
      <c r="K14" s="9">
        <v>20339321500</v>
      </c>
      <c r="L14" s="7">
        <v>659380</v>
      </c>
      <c r="M14" s="7">
        <v>197732556.5</v>
      </c>
      <c r="N14" s="9">
        <v>33588425000</v>
      </c>
      <c r="O14" s="17">
        <f t="shared" si="0"/>
        <v>128175</v>
      </c>
      <c r="P14" s="17">
        <f t="shared" si="1"/>
        <v>736032</v>
      </c>
      <c r="Q14" s="18">
        <f t="shared" si="2"/>
        <v>58.801638385020482</v>
      </c>
      <c r="R14" s="18">
        <f t="shared" si="3"/>
        <v>10.414221120820834</v>
      </c>
    </row>
    <row r="15" spans="1:18" x14ac:dyDescent="0.25">
      <c r="A15" s="1" t="s">
        <v>21</v>
      </c>
      <c r="B15" s="7">
        <v>30037</v>
      </c>
      <c r="C15" s="7">
        <v>85763641</v>
      </c>
      <c r="D15" s="9">
        <v>14850772885.620001</v>
      </c>
      <c r="E15" s="7">
        <v>14984</v>
      </c>
      <c r="F15" s="7">
        <v>17930504</v>
      </c>
      <c r="G15" s="9">
        <v>2352126152.25</v>
      </c>
      <c r="I15" s="7">
        <v>22829</v>
      </c>
      <c r="J15" s="7">
        <v>18432295</v>
      </c>
      <c r="K15" s="9">
        <v>3890750600</v>
      </c>
      <c r="L15" s="7">
        <v>99690</v>
      </c>
      <c r="M15" s="7">
        <v>19336161</v>
      </c>
      <c r="N15" s="9">
        <v>4599830000</v>
      </c>
      <c r="O15" s="17">
        <f t="shared" si="0"/>
        <v>52866</v>
      </c>
      <c r="P15" s="17">
        <f t="shared" si="1"/>
        <v>114674</v>
      </c>
      <c r="Q15" s="18">
        <f t="shared" si="2"/>
        <v>56.817236030719179</v>
      </c>
      <c r="R15" s="18">
        <f t="shared" si="3"/>
        <v>13.066606205417095</v>
      </c>
    </row>
    <row r="16" spans="1:18" x14ac:dyDescent="0.25">
      <c r="A16" s="1" t="s">
        <v>20</v>
      </c>
      <c r="B16" s="7">
        <v>513582</v>
      </c>
      <c r="C16" s="7">
        <v>2389057971.4000001</v>
      </c>
      <c r="D16" s="9">
        <v>266510954641.54999</v>
      </c>
      <c r="E16" s="7">
        <v>684814</v>
      </c>
      <c r="F16" s="7">
        <v>1913206589</v>
      </c>
      <c r="G16" s="9">
        <v>90882074531.529999</v>
      </c>
      <c r="I16" s="7">
        <v>176273</v>
      </c>
      <c r="J16" s="7">
        <v>277152108</v>
      </c>
      <c r="K16" s="9">
        <v>52946222197.059998</v>
      </c>
      <c r="L16" s="7">
        <v>1260146</v>
      </c>
      <c r="M16" s="7">
        <v>757608829.5</v>
      </c>
      <c r="N16" s="9">
        <v>75624225000</v>
      </c>
      <c r="O16" s="17">
        <f t="shared" si="0"/>
        <v>689855</v>
      </c>
      <c r="P16" s="17">
        <f t="shared" si="1"/>
        <v>1944960</v>
      </c>
      <c r="Q16" s="18">
        <f t="shared" si="2"/>
        <v>74.44781874451877</v>
      </c>
      <c r="R16" s="18">
        <f t="shared" si="3"/>
        <v>35.209670121750577</v>
      </c>
    </row>
    <row r="17" spans="1:18" x14ac:dyDescent="0.25">
      <c r="A17" s="1" t="s">
        <v>0</v>
      </c>
      <c r="B17" s="7">
        <v>207956</v>
      </c>
      <c r="C17" s="7">
        <v>828023456</v>
      </c>
      <c r="D17" s="9">
        <v>77882095196.029999</v>
      </c>
      <c r="E17" s="7">
        <v>257211</v>
      </c>
      <c r="F17" s="7">
        <v>537254553.25</v>
      </c>
      <c r="G17" s="9">
        <v>40225127950.849998</v>
      </c>
      <c r="I17" s="7">
        <v>57498</v>
      </c>
      <c r="J17" s="7">
        <v>83425535</v>
      </c>
      <c r="K17" s="9">
        <v>13731342870</v>
      </c>
      <c r="L17" s="7">
        <v>452199</v>
      </c>
      <c r="M17" s="7">
        <v>249002399.75</v>
      </c>
      <c r="N17" s="9">
        <v>35260322625</v>
      </c>
      <c r="O17" s="17">
        <f t="shared" si="0"/>
        <v>265454</v>
      </c>
      <c r="P17" s="17">
        <f t="shared" si="1"/>
        <v>709410</v>
      </c>
      <c r="Q17" s="18">
        <f t="shared" si="2"/>
        <v>78.339750013184954</v>
      </c>
      <c r="R17" s="18">
        <f t="shared" si="3"/>
        <v>36.257030490125594</v>
      </c>
    </row>
    <row r="18" spans="1:18" x14ac:dyDescent="0.25">
      <c r="A18" s="1" t="s">
        <v>24</v>
      </c>
      <c r="B18" s="7">
        <v>505988</v>
      </c>
      <c r="C18" s="7">
        <v>2404796677.8000002</v>
      </c>
      <c r="D18" s="9">
        <v>210885202742.73999</v>
      </c>
      <c r="E18" s="7">
        <v>441519</v>
      </c>
      <c r="F18" s="7">
        <v>1642697623.4000001</v>
      </c>
      <c r="G18" s="9">
        <v>65423203438.25</v>
      </c>
      <c r="I18" s="7">
        <v>302578</v>
      </c>
      <c r="J18" s="7">
        <v>376663187.39999998</v>
      </c>
      <c r="K18" s="9">
        <v>70453784941.630005</v>
      </c>
      <c r="L18" s="7">
        <v>2369070</v>
      </c>
      <c r="M18" s="7">
        <v>660720490.75</v>
      </c>
      <c r="N18" s="9">
        <v>140458420161.29001</v>
      </c>
      <c r="O18" s="17">
        <f t="shared" si="0"/>
        <v>808566</v>
      </c>
      <c r="P18" s="17">
        <f t="shared" si="1"/>
        <v>2810589</v>
      </c>
      <c r="Q18" s="18">
        <f t="shared" si="2"/>
        <v>62.578441339358818</v>
      </c>
      <c r="R18" s="18">
        <f t="shared" si="3"/>
        <v>15.709127161602071</v>
      </c>
    </row>
    <row r="19" spans="1:18" x14ac:dyDescent="0.25">
      <c r="A19" s="1" t="s">
        <v>4</v>
      </c>
      <c r="B19" s="7">
        <v>171465</v>
      </c>
      <c r="C19" s="7">
        <v>773239963.79999995</v>
      </c>
      <c r="D19" s="9">
        <v>76750831393.380005</v>
      </c>
      <c r="E19" s="7">
        <v>112581</v>
      </c>
      <c r="F19" s="7">
        <v>251319543</v>
      </c>
      <c r="G19" s="9">
        <v>17229908072.970001</v>
      </c>
      <c r="I19" s="7">
        <v>98515</v>
      </c>
      <c r="J19" s="7">
        <v>127716069.40000001</v>
      </c>
      <c r="K19" s="9">
        <v>27083420921</v>
      </c>
      <c r="L19" s="7">
        <v>999363</v>
      </c>
      <c r="M19" s="7">
        <v>228696748.5</v>
      </c>
      <c r="N19" s="9">
        <v>62888181000</v>
      </c>
      <c r="O19" s="17">
        <f t="shared" si="0"/>
        <v>269980</v>
      </c>
      <c r="P19" s="17">
        <f t="shared" si="1"/>
        <v>1111944</v>
      </c>
      <c r="Q19" s="18">
        <f t="shared" si="2"/>
        <v>63.510260019260684</v>
      </c>
      <c r="R19" s="18">
        <f t="shared" si="3"/>
        <v>10.124700524486844</v>
      </c>
    </row>
    <row r="20" spans="1:18" x14ac:dyDescent="0.25">
      <c r="A20" s="1" t="s">
        <v>15</v>
      </c>
      <c r="B20" s="7">
        <v>41395</v>
      </c>
      <c r="C20" s="7">
        <v>117783087</v>
      </c>
      <c r="D20" s="9">
        <v>18409568021.740002</v>
      </c>
      <c r="E20" s="7">
        <v>67494</v>
      </c>
      <c r="F20" s="7">
        <v>88464527</v>
      </c>
      <c r="G20" s="9">
        <v>11387888240.35</v>
      </c>
      <c r="I20" s="7">
        <v>21058</v>
      </c>
      <c r="J20" s="7">
        <v>24687139</v>
      </c>
      <c r="K20" s="9">
        <v>5153973500</v>
      </c>
      <c r="L20" s="7">
        <v>98089</v>
      </c>
      <c r="M20" s="7">
        <v>39895580</v>
      </c>
      <c r="N20" s="9">
        <v>7332039000</v>
      </c>
      <c r="O20" s="17">
        <f t="shared" si="0"/>
        <v>62453</v>
      </c>
      <c r="P20" s="17">
        <f t="shared" si="1"/>
        <v>165583</v>
      </c>
      <c r="Q20" s="18">
        <f t="shared" si="2"/>
        <v>66.281843946647882</v>
      </c>
      <c r="R20" s="18">
        <f t="shared" si="3"/>
        <v>40.761430823212528</v>
      </c>
    </row>
    <row r="21" spans="1:18" x14ac:dyDescent="0.25">
      <c r="A21" s="1" t="s">
        <v>14</v>
      </c>
      <c r="B21" s="7">
        <v>229085</v>
      </c>
      <c r="C21" s="7">
        <v>969219592.79999995</v>
      </c>
      <c r="D21" s="9">
        <v>110047442552.28999</v>
      </c>
      <c r="E21" s="7">
        <v>589397</v>
      </c>
      <c r="F21" s="7">
        <v>1390241499.55</v>
      </c>
      <c r="G21" s="9">
        <v>76972260004.449997</v>
      </c>
      <c r="I21" s="7">
        <v>79386</v>
      </c>
      <c r="J21" s="7">
        <v>118972033.40000001</v>
      </c>
      <c r="K21" s="9">
        <v>23144625500</v>
      </c>
      <c r="L21" s="7">
        <v>870206</v>
      </c>
      <c r="M21" s="7">
        <v>435406186</v>
      </c>
      <c r="N21" s="9">
        <v>49707937000</v>
      </c>
      <c r="O21" s="17">
        <f t="shared" si="0"/>
        <v>308471</v>
      </c>
      <c r="P21" s="17">
        <f t="shared" si="1"/>
        <v>1459603</v>
      </c>
      <c r="Q21" s="18">
        <f t="shared" si="2"/>
        <v>74.264679661945536</v>
      </c>
      <c r="R21" s="18">
        <f t="shared" si="3"/>
        <v>40.380637748757707</v>
      </c>
    </row>
    <row r="22" spans="1:18" x14ac:dyDescent="0.25">
      <c r="A22" s="1" t="s">
        <v>23</v>
      </c>
      <c r="B22" s="7">
        <v>71524</v>
      </c>
      <c r="C22" s="7">
        <v>319567091</v>
      </c>
      <c r="D22" s="9">
        <v>35975434638.620003</v>
      </c>
      <c r="E22" s="7">
        <v>60081</v>
      </c>
      <c r="F22" s="7">
        <v>109800705.5</v>
      </c>
      <c r="G22" s="9">
        <v>9531798953.5900002</v>
      </c>
      <c r="I22" s="7">
        <v>35044</v>
      </c>
      <c r="J22" s="7">
        <v>33163455</v>
      </c>
      <c r="K22" s="9">
        <v>6077678108</v>
      </c>
      <c r="L22" s="7">
        <v>284862</v>
      </c>
      <c r="M22" s="7">
        <v>77313600.5</v>
      </c>
      <c r="N22" s="9">
        <v>23358630000</v>
      </c>
      <c r="O22" s="17">
        <f t="shared" si="0"/>
        <v>106568</v>
      </c>
      <c r="P22" s="17">
        <f t="shared" si="1"/>
        <v>344943</v>
      </c>
      <c r="Q22" s="18">
        <f t="shared" si="2"/>
        <v>67.115832144733872</v>
      </c>
      <c r="R22" s="18">
        <f t="shared" si="3"/>
        <v>17.417660309094547</v>
      </c>
    </row>
    <row r="23" spans="1:18" x14ac:dyDescent="0.25">
      <c r="A23" s="1" t="s">
        <v>3</v>
      </c>
      <c r="B23" s="7">
        <v>195712</v>
      </c>
      <c r="C23" s="7">
        <v>1450952302.5999999</v>
      </c>
      <c r="D23" s="9">
        <v>109848388382.55</v>
      </c>
      <c r="E23" s="7">
        <v>145451</v>
      </c>
      <c r="F23" s="7">
        <v>447175918.75</v>
      </c>
      <c r="G23" s="9">
        <v>24300330604.23</v>
      </c>
      <c r="I23" s="7">
        <v>71593</v>
      </c>
      <c r="J23" s="7">
        <v>136664855.40000001</v>
      </c>
      <c r="K23" s="9">
        <v>18944521420</v>
      </c>
      <c r="L23" s="7">
        <v>1307482</v>
      </c>
      <c r="M23" s="7">
        <v>273762304</v>
      </c>
      <c r="N23" s="9">
        <v>41387015000</v>
      </c>
      <c r="O23" s="17">
        <f t="shared" si="0"/>
        <v>267305</v>
      </c>
      <c r="P23" s="17">
        <f t="shared" si="1"/>
        <v>1452933</v>
      </c>
      <c r="Q23" s="18">
        <f t="shared" si="2"/>
        <v>73.21673743476552</v>
      </c>
      <c r="R23" s="18">
        <f t="shared" si="3"/>
        <v>10.010853907234539</v>
      </c>
    </row>
    <row r="24" spans="1:18" x14ac:dyDescent="0.25">
      <c r="A24" s="1" t="s">
        <v>9</v>
      </c>
      <c r="B24" s="7">
        <v>143925</v>
      </c>
      <c r="C24" s="7">
        <v>809483753.79999995</v>
      </c>
      <c r="D24" s="9">
        <v>84783209915.449997</v>
      </c>
      <c r="E24" s="7">
        <v>153662</v>
      </c>
      <c r="F24" s="7">
        <v>396905146.75</v>
      </c>
      <c r="G24" s="9">
        <v>24089283806.950001</v>
      </c>
      <c r="I24" s="7">
        <v>78721</v>
      </c>
      <c r="J24" s="7">
        <v>125512091</v>
      </c>
      <c r="K24" s="9">
        <v>23987706700.009998</v>
      </c>
      <c r="L24" s="7">
        <v>1574922</v>
      </c>
      <c r="M24" s="7">
        <v>294199666</v>
      </c>
      <c r="N24" s="9">
        <v>59006742507</v>
      </c>
      <c r="O24" s="17">
        <f t="shared" si="0"/>
        <v>222646</v>
      </c>
      <c r="P24" s="17">
        <f t="shared" si="1"/>
        <v>1728584</v>
      </c>
      <c r="Q24" s="18">
        <f t="shared" si="2"/>
        <v>64.642975845063461</v>
      </c>
      <c r="R24" s="18">
        <f t="shared" si="3"/>
        <v>8.8894725393732674</v>
      </c>
    </row>
    <row r="25" spans="1:18" x14ac:dyDescent="0.25">
      <c r="A25" s="1" t="s">
        <v>10</v>
      </c>
      <c r="B25" s="7">
        <v>662425</v>
      </c>
      <c r="C25" s="7">
        <v>3483061903.8000002</v>
      </c>
      <c r="D25" s="9">
        <v>311540998352.15002</v>
      </c>
      <c r="E25" s="7">
        <v>979998</v>
      </c>
      <c r="F25" s="7">
        <v>2398153424.6999998</v>
      </c>
      <c r="G25" s="9">
        <v>150618021446.06</v>
      </c>
      <c r="I25" s="7">
        <v>185152</v>
      </c>
      <c r="J25" s="7">
        <v>371029568.80000001</v>
      </c>
      <c r="K25" s="9">
        <v>58998950722.349998</v>
      </c>
      <c r="L25" s="7">
        <v>3000989</v>
      </c>
      <c r="M25" s="7">
        <v>1093115088.5999999</v>
      </c>
      <c r="N25" s="9">
        <v>167594357553</v>
      </c>
      <c r="O25" s="17">
        <f t="shared" si="0"/>
        <v>847577</v>
      </c>
      <c r="P25" s="17">
        <f t="shared" si="1"/>
        <v>3980987</v>
      </c>
      <c r="Q25" s="18">
        <f t="shared" si="2"/>
        <v>78.155141066829316</v>
      </c>
      <c r="R25" s="18">
        <f t="shared" si="3"/>
        <v>24.616960567818985</v>
      </c>
    </row>
    <row r="26" spans="1:18" x14ac:dyDescent="0.25">
      <c r="A26" s="1" t="s">
        <v>1</v>
      </c>
      <c r="B26" s="7">
        <v>308087</v>
      </c>
      <c r="C26" s="7">
        <v>2237504908</v>
      </c>
      <c r="D26" s="9">
        <v>173164908131.32001</v>
      </c>
      <c r="E26" s="7">
        <v>204666</v>
      </c>
      <c r="F26" s="7">
        <v>1023389223</v>
      </c>
      <c r="G26" s="9">
        <v>40385021913.769997</v>
      </c>
      <c r="I26" s="7">
        <v>172122</v>
      </c>
      <c r="J26" s="7">
        <v>276234120</v>
      </c>
      <c r="K26" s="9">
        <v>47805833868</v>
      </c>
      <c r="L26" s="7">
        <v>1320488</v>
      </c>
      <c r="M26" s="7">
        <v>529249060.25</v>
      </c>
      <c r="N26" s="9">
        <v>74565315000</v>
      </c>
      <c r="O26" s="17">
        <f t="shared" si="0"/>
        <v>480209</v>
      </c>
      <c r="P26" s="17">
        <f t="shared" si="1"/>
        <v>1525154</v>
      </c>
      <c r="Q26" s="18">
        <f t="shared" si="2"/>
        <v>64.156856701977674</v>
      </c>
      <c r="R26" s="18">
        <f t="shared" si="3"/>
        <v>13.419366175481295</v>
      </c>
    </row>
    <row r="27" spans="1:18" x14ac:dyDescent="0.25">
      <c r="A27" s="1" t="s">
        <v>18</v>
      </c>
      <c r="B27" s="7">
        <v>58605</v>
      </c>
      <c r="C27" s="7">
        <v>282058599</v>
      </c>
      <c r="D27" s="9">
        <v>29049806998.959999</v>
      </c>
      <c r="E27" s="7">
        <v>152054</v>
      </c>
      <c r="F27" s="7">
        <v>312758193</v>
      </c>
      <c r="G27" s="9">
        <v>19264342290.650002</v>
      </c>
      <c r="I27" s="7">
        <v>15609</v>
      </c>
      <c r="J27" s="7">
        <v>23244984</v>
      </c>
      <c r="K27" s="9">
        <v>4825342066.6700001</v>
      </c>
      <c r="L27" s="7">
        <v>249419</v>
      </c>
      <c r="M27" s="7">
        <v>93681152</v>
      </c>
      <c r="N27" s="9">
        <v>14783690000</v>
      </c>
      <c r="O27" s="17">
        <f t="shared" si="0"/>
        <v>74214</v>
      </c>
      <c r="P27" s="17">
        <f t="shared" si="1"/>
        <v>401473</v>
      </c>
      <c r="Q27" s="18">
        <f t="shared" si="2"/>
        <v>78.967580240924889</v>
      </c>
      <c r="R27" s="18">
        <f t="shared" si="3"/>
        <v>37.874028888617666</v>
      </c>
    </row>
    <row r="28" spans="1:18" x14ac:dyDescent="0.25">
      <c r="A28" s="1" t="s">
        <v>12</v>
      </c>
      <c r="B28" s="7">
        <v>280957</v>
      </c>
      <c r="C28" s="7">
        <v>843869869.39999998</v>
      </c>
      <c r="D28" s="9">
        <v>132481955569.14</v>
      </c>
      <c r="E28" s="7">
        <v>540636</v>
      </c>
      <c r="F28" s="7">
        <v>761987692.25</v>
      </c>
      <c r="G28" s="9">
        <v>75491926903.339996</v>
      </c>
      <c r="I28" s="7">
        <v>83482</v>
      </c>
      <c r="J28" s="7">
        <v>94077441</v>
      </c>
      <c r="K28" s="9">
        <v>24401195349</v>
      </c>
      <c r="L28" s="7">
        <v>789970</v>
      </c>
      <c r="M28" s="7">
        <v>263134914.5</v>
      </c>
      <c r="N28" s="9">
        <v>51266540000</v>
      </c>
      <c r="O28" s="17">
        <f t="shared" si="0"/>
        <v>364439</v>
      </c>
      <c r="P28" s="17">
        <f t="shared" si="1"/>
        <v>1330606</v>
      </c>
      <c r="Q28" s="18">
        <f t="shared" si="2"/>
        <v>77.093011450475942</v>
      </c>
      <c r="R28" s="18">
        <f t="shared" si="3"/>
        <v>40.630810322514705</v>
      </c>
    </row>
    <row r="29" spans="1:18" x14ac:dyDescent="0.25">
      <c r="A29" s="1" t="s">
        <v>26</v>
      </c>
      <c r="B29" s="7"/>
      <c r="C29" s="7"/>
      <c r="D29" s="9"/>
      <c r="E29" s="7"/>
      <c r="F29" s="7"/>
      <c r="G29" s="9"/>
      <c r="I29" s="7"/>
      <c r="J29" s="7"/>
      <c r="K29" s="9"/>
      <c r="L29" s="7">
        <v>16</v>
      </c>
      <c r="M29" s="7">
        <v>10114</v>
      </c>
      <c r="N29" s="9">
        <v>790000</v>
      </c>
      <c r="O29" s="17">
        <f t="shared" si="0"/>
        <v>0</v>
      </c>
      <c r="P29" s="17">
        <f t="shared" si="1"/>
        <v>16</v>
      </c>
      <c r="Q29" s="18">
        <v>0</v>
      </c>
      <c r="R29" s="18">
        <f t="shared" si="3"/>
        <v>0</v>
      </c>
    </row>
    <row r="30" spans="1:18" s="3" customFormat="1" x14ac:dyDescent="0.25">
      <c r="A30" s="2" t="s">
        <v>33</v>
      </c>
      <c r="B30" s="6">
        <f t="shared" ref="B30:G30" si="4">SUM(B5:B29)</f>
        <v>5217335</v>
      </c>
      <c r="C30" s="6">
        <f t="shared" si="4"/>
        <v>23300033963.800003</v>
      </c>
      <c r="D30" s="6">
        <f t="shared" si="4"/>
        <v>2515001336701.8804</v>
      </c>
      <c r="E30" s="6">
        <f t="shared" si="4"/>
        <v>6085270</v>
      </c>
      <c r="F30" s="6">
        <f t="shared" si="4"/>
        <v>15699960052.149998</v>
      </c>
      <c r="G30" s="6">
        <f t="shared" si="4"/>
        <v>918709338937.0498</v>
      </c>
      <c r="I30" s="6">
        <f>SUM(I5:I29)</f>
        <v>2093571</v>
      </c>
      <c r="J30" s="6">
        <f t="shared" ref="J30:P30" si="5">SUM(J5:J29)</f>
        <v>3065393220.6000004</v>
      </c>
      <c r="K30" s="6">
        <f t="shared" si="5"/>
        <v>581878212763.72009</v>
      </c>
      <c r="L30" s="6">
        <f t="shared" si="5"/>
        <v>21392062</v>
      </c>
      <c r="M30" s="6">
        <f t="shared" si="5"/>
        <v>7126557288.9500008</v>
      </c>
      <c r="N30" s="6">
        <f t="shared" si="5"/>
        <v>1173007778642.8301</v>
      </c>
      <c r="O30" s="16">
        <f t="shared" si="5"/>
        <v>7310906</v>
      </c>
      <c r="P30" s="16">
        <f t="shared" si="5"/>
        <v>27477332</v>
      </c>
      <c r="Q30" s="18">
        <f t="shared" si="2"/>
        <v>71.363727012766958</v>
      </c>
      <c r="R30" s="18">
        <f t="shared" si="3"/>
        <v>22.146509712078306</v>
      </c>
    </row>
    <row r="31" spans="1:18" x14ac:dyDescent="0.25">
      <c r="G31" s="8" t="s">
        <v>2</v>
      </c>
      <c r="I31" s="5">
        <f>B30+I30</f>
        <v>7310906</v>
      </c>
      <c r="O31" s="5"/>
    </row>
    <row r="32" spans="1:18" x14ac:dyDescent="0.25">
      <c r="G32" s="8" t="s">
        <v>35</v>
      </c>
      <c r="I32" s="5">
        <f>E30+L30</f>
        <v>27477332</v>
      </c>
      <c r="O32" s="5" t="s">
        <v>43</v>
      </c>
      <c r="P32" s="15">
        <f>(B30+E30)/(I33%)</f>
        <v>32.489731155685433</v>
      </c>
      <c r="R32" s="20"/>
    </row>
    <row r="33" spans="9:9" x14ac:dyDescent="0.25">
      <c r="I33" s="14">
        <f>SUM(I31:I32)</f>
        <v>34788238</v>
      </c>
    </row>
  </sheetData>
  <mergeCells count="4">
    <mergeCell ref="B3:D3"/>
    <mergeCell ref="E3:G3"/>
    <mergeCell ref="I3:K3"/>
    <mergeCell ref="L3: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87D6-4641-428A-BDA0-FE7C98EC3D3A}">
  <dimension ref="A3:J31"/>
  <sheetViews>
    <sheetView workbookViewId="0">
      <selection activeCell="B6" sqref="B6:G30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3" width="13.28515625" bestFit="1" customWidth="1"/>
    <col min="4" max="4" width="12" bestFit="1" customWidth="1"/>
    <col min="5" max="5" width="12.5703125" bestFit="1" customWidth="1"/>
    <col min="6" max="6" width="13.28515625" bestFit="1" customWidth="1"/>
    <col min="7" max="7" width="12" bestFit="1" customWidth="1"/>
    <col min="8" max="8" width="17.7109375" bestFit="1" customWidth="1"/>
    <col min="9" max="9" width="18.28515625" bestFit="1" customWidth="1"/>
    <col min="10" max="10" width="13.5703125" bestFit="1" customWidth="1"/>
  </cols>
  <sheetData>
    <row r="3" spans="1:10" x14ac:dyDescent="0.25">
      <c r="B3" s="21" t="s">
        <v>52</v>
      </c>
    </row>
    <row r="4" spans="1:10" x14ac:dyDescent="0.25">
      <c r="B4" t="s">
        <v>2</v>
      </c>
      <c r="E4" t="s">
        <v>44</v>
      </c>
      <c r="H4" t="s">
        <v>54</v>
      </c>
      <c r="I4" t="s">
        <v>55</v>
      </c>
      <c r="J4" t="s">
        <v>57</v>
      </c>
    </row>
    <row r="5" spans="1:10" x14ac:dyDescent="0.25">
      <c r="A5" s="21" t="s">
        <v>50</v>
      </c>
      <c r="B5" t="s">
        <v>53</v>
      </c>
      <c r="C5" t="s">
        <v>56</v>
      </c>
      <c r="D5" t="s">
        <v>58</v>
      </c>
      <c r="E5" t="s">
        <v>53</v>
      </c>
      <c r="F5" t="s">
        <v>56</v>
      </c>
      <c r="G5" t="s">
        <v>58</v>
      </c>
    </row>
    <row r="6" spans="1:10" x14ac:dyDescent="0.25">
      <c r="A6" s="22" t="s">
        <v>22</v>
      </c>
      <c r="B6" s="23">
        <v>116402</v>
      </c>
      <c r="C6" s="23">
        <v>157722271</v>
      </c>
      <c r="D6" s="23">
        <v>30783074382</v>
      </c>
      <c r="E6" s="23"/>
      <c r="F6" s="23"/>
      <c r="G6" s="23"/>
      <c r="H6" s="23">
        <v>116402</v>
      </c>
      <c r="I6" s="23">
        <v>157722271</v>
      </c>
      <c r="J6" s="23">
        <v>30783074382</v>
      </c>
    </row>
    <row r="7" spans="1:10" x14ac:dyDescent="0.25">
      <c r="A7" s="22" t="s">
        <v>16</v>
      </c>
      <c r="B7" s="23">
        <v>41219</v>
      </c>
      <c r="C7" s="23">
        <v>63579843.200000003</v>
      </c>
      <c r="D7" s="23">
        <v>11989652900</v>
      </c>
      <c r="E7" s="23">
        <v>349068</v>
      </c>
      <c r="F7" s="23">
        <v>197905468.59999999</v>
      </c>
      <c r="G7" s="23">
        <v>29860193541.669998</v>
      </c>
      <c r="H7" s="23">
        <v>390287</v>
      </c>
      <c r="I7" s="23">
        <v>261485311.80000001</v>
      </c>
      <c r="J7" s="23">
        <v>41849846441.669998</v>
      </c>
    </row>
    <row r="8" spans="1:10" x14ac:dyDescent="0.25">
      <c r="A8" s="22" t="s">
        <v>8</v>
      </c>
      <c r="B8" s="23">
        <v>103665</v>
      </c>
      <c r="C8" s="23">
        <v>177974567</v>
      </c>
      <c r="D8" s="23">
        <v>29749099200</v>
      </c>
      <c r="E8" s="23">
        <v>3498159</v>
      </c>
      <c r="F8" s="23">
        <v>779909214.5</v>
      </c>
      <c r="G8" s="23">
        <v>116040180947.17999</v>
      </c>
      <c r="H8" s="23">
        <v>3601824</v>
      </c>
      <c r="I8" s="23">
        <v>957883781.5</v>
      </c>
      <c r="J8" s="23">
        <v>145789280147.17999</v>
      </c>
    </row>
    <row r="9" spans="1:10" x14ac:dyDescent="0.25">
      <c r="A9" s="22" t="s">
        <v>19</v>
      </c>
      <c r="B9" s="23">
        <v>62707</v>
      </c>
      <c r="C9" s="23">
        <v>152290474</v>
      </c>
      <c r="D9" s="23">
        <v>29875909400</v>
      </c>
      <c r="E9" s="23">
        <v>791451</v>
      </c>
      <c r="F9" s="23">
        <v>380793256.5</v>
      </c>
      <c r="G9" s="23">
        <v>71177775000</v>
      </c>
      <c r="H9" s="23">
        <v>854158</v>
      </c>
      <c r="I9" s="23">
        <v>533083730.5</v>
      </c>
      <c r="J9" s="23">
        <v>101053684400</v>
      </c>
    </row>
    <row r="10" spans="1:10" x14ac:dyDescent="0.25">
      <c r="A10" s="22" t="s">
        <v>11</v>
      </c>
      <c r="B10" s="23">
        <v>28402</v>
      </c>
      <c r="C10" s="23">
        <v>39494558</v>
      </c>
      <c r="D10" s="23">
        <v>8614369628</v>
      </c>
      <c r="E10" s="23">
        <v>310159</v>
      </c>
      <c r="F10" s="23">
        <v>160848466.5</v>
      </c>
      <c r="G10" s="23">
        <v>29612785000</v>
      </c>
      <c r="H10" s="23">
        <v>338561</v>
      </c>
      <c r="I10" s="23">
        <v>200343024.5</v>
      </c>
      <c r="J10" s="23">
        <v>38227154628</v>
      </c>
    </row>
    <row r="11" spans="1:10" x14ac:dyDescent="0.25">
      <c r="A11" s="22" t="s">
        <v>6</v>
      </c>
      <c r="B11" s="23">
        <v>47973</v>
      </c>
      <c r="C11" s="23">
        <v>68878491</v>
      </c>
      <c r="D11" s="23">
        <v>14484612490</v>
      </c>
      <c r="E11" s="23">
        <v>10758</v>
      </c>
      <c r="F11" s="23">
        <v>8977636</v>
      </c>
      <c r="G11" s="23">
        <v>1943182307.6900001</v>
      </c>
      <c r="H11" s="23">
        <v>58731</v>
      </c>
      <c r="I11" s="23">
        <v>77856127</v>
      </c>
      <c r="J11" s="23">
        <v>16427794797.690001</v>
      </c>
    </row>
    <row r="12" spans="1:10" x14ac:dyDescent="0.25">
      <c r="A12" s="22" t="s">
        <v>7</v>
      </c>
      <c r="B12" s="23">
        <v>171068</v>
      </c>
      <c r="C12" s="23">
        <v>160802667</v>
      </c>
      <c r="D12" s="23">
        <v>42014815900</v>
      </c>
      <c r="E12" s="23">
        <v>698184</v>
      </c>
      <c r="F12" s="23">
        <v>245031335</v>
      </c>
      <c r="G12" s="23">
        <v>53113231000</v>
      </c>
      <c r="H12" s="23">
        <v>869252</v>
      </c>
      <c r="I12" s="23">
        <v>405834002</v>
      </c>
      <c r="J12" s="23">
        <v>95128046900</v>
      </c>
    </row>
    <row r="13" spans="1:10" x14ac:dyDescent="0.25">
      <c r="A13" s="22" t="s">
        <v>5</v>
      </c>
      <c r="B13" s="23">
        <v>28210</v>
      </c>
      <c r="C13" s="23">
        <v>29807940</v>
      </c>
      <c r="D13" s="23">
        <v>6361331100</v>
      </c>
      <c r="E13" s="23">
        <v>133886</v>
      </c>
      <c r="F13" s="23">
        <v>68477320.5</v>
      </c>
      <c r="G13" s="23">
        <v>11850260000</v>
      </c>
      <c r="H13" s="23">
        <v>162096</v>
      </c>
      <c r="I13" s="23">
        <v>98285260.5</v>
      </c>
      <c r="J13" s="23">
        <v>18211591100</v>
      </c>
    </row>
    <row r="14" spans="1:10" x14ac:dyDescent="0.25">
      <c r="A14" s="22" t="s">
        <v>13</v>
      </c>
      <c r="B14" s="23">
        <v>45277</v>
      </c>
      <c r="C14" s="23">
        <v>42723086</v>
      </c>
      <c r="D14" s="23">
        <v>7894937500</v>
      </c>
      <c r="E14" s="23">
        <v>268585</v>
      </c>
      <c r="F14" s="23">
        <v>81428390</v>
      </c>
      <c r="G14" s="23">
        <v>18569751000</v>
      </c>
      <c r="H14" s="23">
        <v>313862</v>
      </c>
      <c r="I14" s="23">
        <v>124151476</v>
      </c>
      <c r="J14" s="23">
        <v>26464688500</v>
      </c>
    </row>
    <row r="15" spans="1:10" x14ac:dyDescent="0.25">
      <c r="A15" s="22" t="s">
        <v>17</v>
      </c>
      <c r="B15" s="23">
        <v>53000</v>
      </c>
      <c r="C15" s="23">
        <v>96272664</v>
      </c>
      <c r="D15" s="23">
        <v>20439681500</v>
      </c>
      <c r="E15" s="23">
        <v>659660</v>
      </c>
      <c r="F15" s="23">
        <v>198360628.5</v>
      </c>
      <c r="G15" s="23">
        <v>33629255000</v>
      </c>
      <c r="H15" s="23">
        <v>712660</v>
      </c>
      <c r="I15" s="23">
        <v>294633292.5</v>
      </c>
      <c r="J15" s="23">
        <v>54068936500</v>
      </c>
    </row>
    <row r="16" spans="1:10" x14ac:dyDescent="0.25">
      <c r="A16" s="22" t="s">
        <v>21</v>
      </c>
      <c r="B16" s="23">
        <v>22925</v>
      </c>
      <c r="C16" s="23">
        <v>18645717</v>
      </c>
      <c r="D16" s="23">
        <v>3932480600</v>
      </c>
      <c r="E16" s="23">
        <v>99793</v>
      </c>
      <c r="F16" s="23">
        <v>19392773</v>
      </c>
      <c r="G16" s="23">
        <v>4609715000</v>
      </c>
      <c r="H16" s="23">
        <v>122718</v>
      </c>
      <c r="I16" s="23">
        <v>38038490</v>
      </c>
      <c r="J16" s="23">
        <v>8542195600</v>
      </c>
    </row>
    <row r="17" spans="1:10" x14ac:dyDescent="0.25">
      <c r="A17" s="22" t="s">
        <v>20</v>
      </c>
      <c r="B17" s="23">
        <v>177302</v>
      </c>
      <c r="C17" s="23">
        <v>281735906</v>
      </c>
      <c r="D17" s="23">
        <v>53479901247.059998</v>
      </c>
      <c r="E17" s="23">
        <v>1262356</v>
      </c>
      <c r="F17" s="23">
        <v>762468328.5</v>
      </c>
      <c r="G17" s="23">
        <v>75850960000</v>
      </c>
      <c r="H17" s="23">
        <v>1439658</v>
      </c>
      <c r="I17" s="23">
        <v>1044204234.5</v>
      </c>
      <c r="J17" s="23">
        <v>129330861247.06</v>
      </c>
    </row>
    <row r="18" spans="1:10" x14ac:dyDescent="0.25">
      <c r="A18" s="22" t="s">
        <v>0</v>
      </c>
      <c r="B18" s="23">
        <v>57779</v>
      </c>
      <c r="C18" s="23">
        <v>84189739</v>
      </c>
      <c r="D18" s="23">
        <v>13831007870</v>
      </c>
      <c r="E18" s="23">
        <v>452962</v>
      </c>
      <c r="F18" s="23">
        <v>250471323.25</v>
      </c>
      <c r="G18" s="23">
        <v>35351342625</v>
      </c>
      <c r="H18" s="23">
        <v>510741</v>
      </c>
      <c r="I18" s="23">
        <v>334661062.25</v>
      </c>
      <c r="J18" s="23">
        <v>49182350495</v>
      </c>
    </row>
    <row r="19" spans="1:10" x14ac:dyDescent="0.25">
      <c r="A19" s="22" t="s">
        <v>24</v>
      </c>
      <c r="B19" s="23">
        <v>303844</v>
      </c>
      <c r="C19" s="23">
        <v>382250259.39999998</v>
      </c>
      <c r="D19" s="23">
        <v>70943124941.630005</v>
      </c>
      <c r="E19" s="23">
        <v>2370421</v>
      </c>
      <c r="F19" s="23">
        <v>664532693.75</v>
      </c>
      <c r="G19" s="23">
        <v>140633450161.29001</v>
      </c>
      <c r="H19" s="23">
        <v>2674265</v>
      </c>
      <c r="I19" s="23">
        <v>1046782953.15</v>
      </c>
      <c r="J19" s="23">
        <v>211576575102.92001</v>
      </c>
    </row>
    <row r="20" spans="1:10" x14ac:dyDescent="0.25">
      <c r="A20" s="22" t="s">
        <v>4</v>
      </c>
      <c r="B20" s="23">
        <v>98954</v>
      </c>
      <c r="C20" s="23">
        <v>129184081.40000001</v>
      </c>
      <c r="D20" s="23">
        <v>27273480921</v>
      </c>
      <c r="E20" s="23">
        <v>999919</v>
      </c>
      <c r="F20" s="23">
        <v>229551778.5</v>
      </c>
      <c r="G20" s="23">
        <v>62942206000</v>
      </c>
      <c r="H20" s="23">
        <v>1098873</v>
      </c>
      <c r="I20" s="23">
        <v>358735859.89999998</v>
      </c>
      <c r="J20" s="23">
        <v>90215686921</v>
      </c>
    </row>
    <row r="21" spans="1:10" x14ac:dyDescent="0.25">
      <c r="A21" s="22" t="s">
        <v>15</v>
      </c>
      <c r="B21" s="23">
        <v>21267</v>
      </c>
      <c r="C21" s="23">
        <v>25061466</v>
      </c>
      <c r="D21" s="23">
        <v>5234643500</v>
      </c>
      <c r="E21" s="23">
        <v>98317</v>
      </c>
      <c r="F21" s="23">
        <v>40217625</v>
      </c>
      <c r="G21" s="23">
        <v>7369314000</v>
      </c>
      <c r="H21" s="23">
        <v>119584</v>
      </c>
      <c r="I21" s="23">
        <v>65279091</v>
      </c>
      <c r="J21" s="23">
        <v>12603957500</v>
      </c>
    </row>
    <row r="22" spans="1:10" x14ac:dyDescent="0.25">
      <c r="A22" s="22" t="s">
        <v>14</v>
      </c>
      <c r="B22" s="23">
        <v>79852</v>
      </c>
      <c r="C22" s="23">
        <v>120391491.40000001</v>
      </c>
      <c r="D22" s="23">
        <v>23352600500</v>
      </c>
      <c r="E22" s="23">
        <v>872125</v>
      </c>
      <c r="F22" s="23">
        <v>438819482</v>
      </c>
      <c r="G22" s="23">
        <v>49911822000</v>
      </c>
      <c r="H22" s="23">
        <v>951977</v>
      </c>
      <c r="I22" s="23">
        <v>559210973.39999998</v>
      </c>
      <c r="J22" s="23">
        <v>73264422500</v>
      </c>
    </row>
    <row r="23" spans="1:10" x14ac:dyDescent="0.25">
      <c r="A23" s="22" t="s">
        <v>23</v>
      </c>
      <c r="B23" s="23">
        <v>35150</v>
      </c>
      <c r="C23" s="23">
        <v>33479250</v>
      </c>
      <c r="D23" s="23">
        <v>6131858108</v>
      </c>
      <c r="E23" s="23">
        <v>285009</v>
      </c>
      <c r="F23" s="23">
        <v>77556831.5</v>
      </c>
      <c r="G23" s="23">
        <v>23380395000</v>
      </c>
      <c r="H23" s="23">
        <v>320159</v>
      </c>
      <c r="I23" s="23">
        <v>111036081.5</v>
      </c>
      <c r="J23" s="23">
        <v>29512253108</v>
      </c>
    </row>
    <row r="24" spans="1:10" x14ac:dyDescent="0.25">
      <c r="A24" s="22" t="s">
        <v>3</v>
      </c>
      <c r="B24" s="23">
        <v>72045</v>
      </c>
      <c r="C24" s="23">
        <v>138700293.40000001</v>
      </c>
      <c r="D24" s="23">
        <v>19163981420</v>
      </c>
      <c r="E24" s="23">
        <v>1308068</v>
      </c>
      <c r="F24" s="23">
        <v>274960067</v>
      </c>
      <c r="G24" s="23">
        <v>41450880000</v>
      </c>
      <c r="H24" s="23">
        <v>1380113</v>
      </c>
      <c r="I24" s="23">
        <v>413660360.39999998</v>
      </c>
      <c r="J24" s="23">
        <v>60614861420</v>
      </c>
    </row>
    <row r="25" spans="1:10" x14ac:dyDescent="0.25">
      <c r="A25" s="22" t="s">
        <v>9</v>
      </c>
      <c r="B25" s="23">
        <v>79232</v>
      </c>
      <c r="C25" s="23">
        <v>127299585</v>
      </c>
      <c r="D25" s="23">
        <v>24221056700.009998</v>
      </c>
      <c r="E25" s="23">
        <v>1575569</v>
      </c>
      <c r="F25" s="23">
        <v>295421468</v>
      </c>
      <c r="G25" s="23">
        <v>59083157507</v>
      </c>
      <c r="H25" s="23">
        <v>1654801</v>
      </c>
      <c r="I25" s="23">
        <v>422721053</v>
      </c>
      <c r="J25" s="23">
        <v>83304214207.009995</v>
      </c>
    </row>
    <row r="26" spans="1:10" x14ac:dyDescent="0.25">
      <c r="A26" s="22" t="s">
        <v>10</v>
      </c>
      <c r="B26" s="23">
        <v>187503</v>
      </c>
      <c r="C26" s="23">
        <v>377692927.80000001</v>
      </c>
      <c r="D26" s="23">
        <v>60006808722.349998</v>
      </c>
      <c r="E26" s="23">
        <v>3005878</v>
      </c>
      <c r="F26" s="23">
        <v>1098814613.0999999</v>
      </c>
      <c r="G26" s="23">
        <v>168029777553</v>
      </c>
      <c r="H26" s="23">
        <v>3193381</v>
      </c>
      <c r="I26" s="23">
        <v>1476507540.8999999</v>
      </c>
      <c r="J26" s="23">
        <v>228036586275.35001</v>
      </c>
    </row>
    <row r="27" spans="1:10" x14ac:dyDescent="0.25">
      <c r="A27" s="22" t="s">
        <v>1</v>
      </c>
      <c r="B27" s="23">
        <v>172825</v>
      </c>
      <c r="C27" s="23">
        <v>279493509</v>
      </c>
      <c r="D27" s="23">
        <v>48188713868</v>
      </c>
      <c r="E27" s="23">
        <v>1321193</v>
      </c>
      <c r="F27" s="23">
        <v>531287219.25</v>
      </c>
      <c r="G27" s="23">
        <v>74667300000</v>
      </c>
      <c r="H27" s="23">
        <v>1494018</v>
      </c>
      <c r="I27" s="23">
        <v>810780728.25</v>
      </c>
      <c r="J27" s="23">
        <v>122856013868</v>
      </c>
    </row>
    <row r="28" spans="1:10" x14ac:dyDescent="0.25">
      <c r="A28" s="22" t="s">
        <v>18</v>
      </c>
      <c r="B28" s="23">
        <v>15690</v>
      </c>
      <c r="C28" s="23">
        <v>23579045</v>
      </c>
      <c r="D28" s="23">
        <v>4872082066.6700001</v>
      </c>
      <c r="E28" s="23">
        <v>249735</v>
      </c>
      <c r="F28" s="23">
        <v>94240530</v>
      </c>
      <c r="G28" s="23">
        <v>14815705000</v>
      </c>
      <c r="H28" s="23">
        <v>265425</v>
      </c>
      <c r="I28" s="23">
        <v>117819575</v>
      </c>
      <c r="J28" s="23">
        <v>19687787066.669998</v>
      </c>
    </row>
    <row r="29" spans="1:10" x14ac:dyDescent="0.25">
      <c r="A29" s="22" t="s">
        <v>12</v>
      </c>
      <c r="B29" s="23">
        <v>83857</v>
      </c>
      <c r="C29" s="23">
        <v>94783699</v>
      </c>
      <c r="D29" s="23">
        <v>24552600349</v>
      </c>
      <c r="E29" s="23">
        <v>791310</v>
      </c>
      <c r="F29" s="23">
        <v>264521649.5</v>
      </c>
      <c r="G29" s="23">
        <v>51394135000</v>
      </c>
      <c r="H29" s="23">
        <v>875167</v>
      </c>
      <c r="I29" s="23">
        <v>359305348.5</v>
      </c>
      <c r="J29" s="23">
        <v>75946735349</v>
      </c>
    </row>
    <row r="30" spans="1:10" x14ac:dyDescent="0.25">
      <c r="A30" s="22" t="s">
        <v>26</v>
      </c>
      <c r="B30" s="23"/>
      <c r="C30" s="23"/>
      <c r="D30" s="23"/>
      <c r="E30" s="23">
        <v>16</v>
      </c>
      <c r="F30" s="23">
        <v>10114</v>
      </c>
      <c r="G30" s="23">
        <v>790000</v>
      </c>
      <c r="H30" s="23">
        <v>16</v>
      </c>
      <c r="I30" s="23">
        <v>10114</v>
      </c>
      <c r="J30" s="23">
        <v>790000</v>
      </c>
    </row>
    <row r="31" spans="1:10" x14ac:dyDescent="0.25">
      <c r="A31" s="22" t="s">
        <v>51</v>
      </c>
      <c r="B31" s="23">
        <v>2106148</v>
      </c>
      <c r="C31" s="23">
        <v>3106033530.6000004</v>
      </c>
      <c r="D31" s="23">
        <v>587391824813.72009</v>
      </c>
      <c r="E31" s="23">
        <v>21412581</v>
      </c>
      <c r="F31" s="23">
        <v>7163998212.4500008</v>
      </c>
      <c r="G31" s="23">
        <v>1175287563642.8301</v>
      </c>
      <c r="H31" s="23">
        <v>23518729</v>
      </c>
      <c r="I31" s="23">
        <v>10270031743.049999</v>
      </c>
      <c r="J31" s="23">
        <v>1762679388456.55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A381-3A87-4E99-9852-81451BB4F6BE}">
  <dimension ref="A1:E49"/>
  <sheetViews>
    <sheetView workbookViewId="0"/>
  </sheetViews>
  <sheetFormatPr defaultRowHeight="15" x14ac:dyDescent="0.25"/>
  <sheetData>
    <row r="1" spans="1:5" x14ac:dyDescent="0.25">
      <c r="A1" t="s">
        <v>45</v>
      </c>
      <c r="B1" t="s">
        <v>46</v>
      </c>
      <c r="C1" t="s">
        <v>47</v>
      </c>
      <c r="D1" t="s">
        <v>48</v>
      </c>
      <c r="E1" t="s">
        <v>49</v>
      </c>
    </row>
    <row r="2" spans="1:5" x14ac:dyDescent="0.25">
      <c r="A2" t="s">
        <v>11</v>
      </c>
      <c r="B2" t="s">
        <v>44</v>
      </c>
      <c r="C2">
        <v>310159</v>
      </c>
      <c r="D2">
        <v>160848466.5</v>
      </c>
      <c r="E2">
        <v>29612785000</v>
      </c>
    </row>
    <row r="3" spans="1:5" x14ac:dyDescent="0.25">
      <c r="A3" t="s">
        <v>10</v>
      </c>
      <c r="B3" t="s">
        <v>2</v>
      </c>
      <c r="C3">
        <v>187503</v>
      </c>
      <c r="D3">
        <v>377692927.80000001</v>
      </c>
      <c r="E3">
        <v>60006808722.349998</v>
      </c>
    </row>
    <row r="4" spans="1:5" x14ac:dyDescent="0.25">
      <c r="A4" t="s">
        <v>10</v>
      </c>
      <c r="B4" t="s">
        <v>44</v>
      </c>
      <c r="C4">
        <v>3005878</v>
      </c>
      <c r="D4">
        <v>1098814613.0999999</v>
      </c>
      <c r="E4">
        <v>168029777553</v>
      </c>
    </row>
    <row r="5" spans="1:5" x14ac:dyDescent="0.25">
      <c r="A5" t="s">
        <v>7</v>
      </c>
      <c r="B5" t="s">
        <v>2</v>
      </c>
      <c r="C5">
        <v>171068</v>
      </c>
      <c r="D5">
        <v>160802667</v>
      </c>
      <c r="E5">
        <v>42014815900</v>
      </c>
    </row>
    <row r="6" spans="1:5" x14ac:dyDescent="0.25">
      <c r="A6" t="s">
        <v>8</v>
      </c>
      <c r="B6" t="s">
        <v>2</v>
      </c>
      <c r="C6">
        <v>103665</v>
      </c>
      <c r="D6">
        <v>177974567</v>
      </c>
      <c r="E6">
        <v>29749099200</v>
      </c>
    </row>
    <row r="7" spans="1:5" x14ac:dyDescent="0.25">
      <c r="A7" t="s">
        <v>0</v>
      </c>
      <c r="B7" t="s">
        <v>2</v>
      </c>
      <c r="C7">
        <v>57779</v>
      </c>
      <c r="D7">
        <v>84189739</v>
      </c>
      <c r="E7">
        <v>13831007870</v>
      </c>
    </row>
    <row r="8" spans="1:5" x14ac:dyDescent="0.25">
      <c r="A8" t="s">
        <v>15</v>
      </c>
      <c r="B8" t="s">
        <v>44</v>
      </c>
      <c r="C8">
        <v>98317</v>
      </c>
      <c r="D8">
        <v>40217625</v>
      </c>
      <c r="E8">
        <v>7369314000</v>
      </c>
    </row>
    <row r="9" spans="1:5" x14ac:dyDescent="0.25">
      <c r="A9" t="s">
        <v>22</v>
      </c>
      <c r="B9" t="s">
        <v>2</v>
      </c>
      <c r="C9">
        <v>116402</v>
      </c>
      <c r="D9">
        <v>157722271</v>
      </c>
      <c r="E9">
        <v>30783074382</v>
      </c>
    </row>
    <row r="10" spans="1:5" x14ac:dyDescent="0.25">
      <c r="A10" t="s">
        <v>1</v>
      </c>
      <c r="B10" t="s">
        <v>2</v>
      </c>
      <c r="C10">
        <v>172825</v>
      </c>
      <c r="D10">
        <v>279493509</v>
      </c>
      <c r="E10">
        <v>48188713868</v>
      </c>
    </row>
    <row r="11" spans="1:5" x14ac:dyDescent="0.25">
      <c r="A11" t="s">
        <v>6</v>
      </c>
      <c r="B11" t="s">
        <v>2</v>
      </c>
      <c r="C11">
        <v>47973</v>
      </c>
      <c r="D11">
        <v>68878491</v>
      </c>
      <c r="E11">
        <v>14484612490</v>
      </c>
    </row>
    <row r="12" spans="1:5" x14ac:dyDescent="0.25">
      <c r="A12" t="s">
        <v>24</v>
      </c>
      <c r="B12" t="s">
        <v>2</v>
      </c>
      <c r="C12">
        <v>303844</v>
      </c>
      <c r="D12">
        <v>382250259.39999998</v>
      </c>
      <c r="E12">
        <v>70943124941.630005</v>
      </c>
    </row>
    <row r="13" spans="1:5" x14ac:dyDescent="0.25">
      <c r="A13" t="s">
        <v>3</v>
      </c>
      <c r="B13" t="s">
        <v>2</v>
      </c>
      <c r="C13">
        <v>72045</v>
      </c>
      <c r="D13">
        <v>138700293.40000001</v>
      </c>
      <c r="E13">
        <v>19163981420</v>
      </c>
    </row>
    <row r="14" spans="1:5" x14ac:dyDescent="0.25">
      <c r="A14" t="s">
        <v>6</v>
      </c>
      <c r="B14" t="s">
        <v>44</v>
      </c>
      <c r="C14">
        <v>10758</v>
      </c>
      <c r="D14">
        <v>8977636</v>
      </c>
      <c r="E14">
        <v>1943182307.6900001</v>
      </c>
    </row>
    <row r="15" spans="1:5" x14ac:dyDescent="0.25">
      <c r="A15" t="s">
        <v>9</v>
      </c>
      <c r="B15" t="s">
        <v>2</v>
      </c>
      <c r="C15">
        <v>79232</v>
      </c>
      <c r="D15">
        <v>127299585</v>
      </c>
      <c r="E15">
        <v>24221056700.009998</v>
      </c>
    </row>
    <row r="16" spans="1:5" x14ac:dyDescent="0.25">
      <c r="A16" t="s">
        <v>14</v>
      </c>
      <c r="B16" t="s">
        <v>2</v>
      </c>
      <c r="C16">
        <v>79852</v>
      </c>
      <c r="D16">
        <v>120391491.40000001</v>
      </c>
      <c r="E16">
        <v>23352600500</v>
      </c>
    </row>
    <row r="17" spans="1:5" x14ac:dyDescent="0.25">
      <c r="A17" t="s">
        <v>21</v>
      </c>
      <c r="B17" t="s">
        <v>44</v>
      </c>
      <c r="C17">
        <v>99793</v>
      </c>
      <c r="D17">
        <v>19392773</v>
      </c>
      <c r="E17">
        <v>4609715000</v>
      </c>
    </row>
    <row r="18" spans="1:5" x14ac:dyDescent="0.25">
      <c r="B18" t="s">
        <v>44</v>
      </c>
      <c r="C18">
        <v>16</v>
      </c>
      <c r="D18">
        <v>10114</v>
      </c>
      <c r="E18">
        <v>790000</v>
      </c>
    </row>
    <row r="19" spans="1:5" x14ac:dyDescent="0.25">
      <c r="A19" t="s">
        <v>19</v>
      </c>
      <c r="B19" t="s">
        <v>44</v>
      </c>
      <c r="C19">
        <v>791451</v>
      </c>
      <c r="D19">
        <v>380793256.5</v>
      </c>
      <c r="E19">
        <v>71177775000</v>
      </c>
    </row>
    <row r="20" spans="1:5" x14ac:dyDescent="0.25">
      <c r="A20" t="s">
        <v>1</v>
      </c>
      <c r="B20" t="s">
        <v>44</v>
      </c>
      <c r="C20">
        <v>1321193</v>
      </c>
      <c r="D20">
        <v>531287219.25</v>
      </c>
      <c r="E20">
        <v>74667300000</v>
      </c>
    </row>
    <row r="21" spans="1:5" x14ac:dyDescent="0.25">
      <c r="A21" t="s">
        <v>3</v>
      </c>
      <c r="B21" t="s">
        <v>44</v>
      </c>
      <c r="C21">
        <v>1308068</v>
      </c>
      <c r="D21">
        <v>274960067</v>
      </c>
      <c r="E21">
        <v>41450880000</v>
      </c>
    </row>
    <row r="22" spans="1:5" x14ac:dyDescent="0.25">
      <c r="A22" t="s">
        <v>12</v>
      </c>
      <c r="B22" t="s">
        <v>2</v>
      </c>
      <c r="C22">
        <v>83857</v>
      </c>
      <c r="D22">
        <v>94783699</v>
      </c>
      <c r="E22">
        <v>24552600349</v>
      </c>
    </row>
    <row r="23" spans="1:5" x14ac:dyDescent="0.25">
      <c r="A23" t="s">
        <v>0</v>
      </c>
      <c r="B23" t="s">
        <v>44</v>
      </c>
      <c r="C23">
        <v>452962</v>
      </c>
      <c r="D23">
        <v>250471323.25</v>
      </c>
      <c r="E23">
        <v>35351342625</v>
      </c>
    </row>
    <row r="24" spans="1:5" x14ac:dyDescent="0.25">
      <c r="A24" t="s">
        <v>17</v>
      </c>
      <c r="B24" t="s">
        <v>2</v>
      </c>
      <c r="C24">
        <v>53000</v>
      </c>
      <c r="D24">
        <v>96272664</v>
      </c>
      <c r="E24">
        <v>20439681500</v>
      </c>
    </row>
    <row r="25" spans="1:5" x14ac:dyDescent="0.25">
      <c r="A25" t="s">
        <v>11</v>
      </c>
      <c r="B25" t="s">
        <v>2</v>
      </c>
      <c r="C25">
        <v>28402</v>
      </c>
      <c r="D25">
        <v>39494558</v>
      </c>
      <c r="E25">
        <v>8614369628</v>
      </c>
    </row>
    <row r="26" spans="1:5" x14ac:dyDescent="0.25">
      <c r="A26" t="s">
        <v>19</v>
      </c>
      <c r="B26" t="s">
        <v>2</v>
      </c>
      <c r="C26">
        <v>62707</v>
      </c>
      <c r="D26">
        <v>152290474</v>
      </c>
      <c r="E26">
        <v>29875909400</v>
      </c>
    </row>
    <row r="27" spans="1:5" x14ac:dyDescent="0.25">
      <c r="A27" t="s">
        <v>23</v>
      </c>
      <c r="B27" t="s">
        <v>44</v>
      </c>
      <c r="C27">
        <v>285009</v>
      </c>
      <c r="D27">
        <v>77556831.5</v>
      </c>
      <c r="E27">
        <v>23380395000</v>
      </c>
    </row>
    <row r="28" spans="1:5" x14ac:dyDescent="0.25">
      <c r="A28" t="s">
        <v>17</v>
      </c>
      <c r="B28" t="s">
        <v>44</v>
      </c>
      <c r="C28">
        <v>659660</v>
      </c>
      <c r="D28">
        <v>198360628.5</v>
      </c>
      <c r="E28">
        <v>33629255000</v>
      </c>
    </row>
    <row r="29" spans="1:5" x14ac:dyDescent="0.25">
      <c r="A29" t="s">
        <v>20</v>
      </c>
      <c r="B29" t="s">
        <v>44</v>
      </c>
      <c r="C29">
        <v>1262356</v>
      </c>
      <c r="D29">
        <v>762468328.5</v>
      </c>
      <c r="E29">
        <v>75850960000</v>
      </c>
    </row>
    <row r="30" spans="1:5" x14ac:dyDescent="0.25">
      <c r="A30" t="s">
        <v>4</v>
      </c>
      <c r="B30" t="s">
        <v>44</v>
      </c>
      <c r="C30">
        <v>999919</v>
      </c>
      <c r="D30">
        <v>229551778.5</v>
      </c>
      <c r="E30">
        <v>62942206000</v>
      </c>
    </row>
    <row r="31" spans="1:5" x14ac:dyDescent="0.25">
      <c r="A31" t="s">
        <v>14</v>
      </c>
      <c r="B31" t="s">
        <v>44</v>
      </c>
      <c r="C31">
        <v>872125</v>
      </c>
      <c r="D31">
        <v>438819482</v>
      </c>
      <c r="E31">
        <v>49911822000</v>
      </c>
    </row>
    <row r="32" spans="1:5" x14ac:dyDescent="0.25">
      <c r="A32" t="s">
        <v>23</v>
      </c>
      <c r="B32" t="s">
        <v>2</v>
      </c>
      <c r="C32">
        <v>35150</v>
      </c>
      <c r="D32">
        <v>33479250</v>
      </c>
      <c r="E32">
        <v>6131858108</v>
      </c>
    </row>
    <row r="33" spans="1:5" x14ac:dyDescent="0.25">
      <c r="A33" t="s">
        <v>18</v>
      </c>
      <c r="B33" t="s">
        <v>2</v>
      </c>
      <c r="C33">
        <v>15690</v>
      </c>
      <c r="D33">
        <v>23579045</v>
      </c>
      <c r="E33">
        <v>4872082066.6700001</v>
      </c>
    </row>
    <row r="34" spans="1:5" x14ac:dyDescent="0.25">
      <c r="A34" t="s">
        <v>18</v>
      </c>
      <c r="B34" t="s">
        <v>44</v>
      </c>
      <c r="C34">
        <v>249735</v>
      </c>
      <c r="D34">
        <v>94240530</v>
      </c>
      <c r="E34">
        <v>14815705000</v>
      </c>
    </row>
    <row r="35" spans="1:5" x14ac:dyDescent="0.25">
      <c r="A35" t="s">
        <v>8</v>
      </c>
      <c r="B35" t="s">
        <v>44</v>
      </c>
      <c r="C35">
        <v>3498159</v>
      </c>
      <c r="D35">
        <v>779909214.5</v>
      </c>
      <c r="E35">
        <v>116040180947.17999</v>
      </c>
    </row>
    <row r="36" spans="1:5" x14ac:dyDescent="0.25">
      <c r="A36" t="s">
        <v>20</v>
      </c>
      <c r="B36" t="s">
        <v>2</v>
      </c>
      <c r="C36">
        <v>177302</v>
      </c>
      <c r="D36">
        <v>281735906</v>
      </c>
      <c r="E36">
        <v>53479901247.059998</v>
      </c>
    </row>
    <row r="37" spans="1:5" x14ac:dyDescent="0.25">
      <c r="A37" t="s">
        <v>16</v>
      </c>
      <c r="B37" t="s">
        <v>2</v>
      </c>
      <c r="C37">
        <v>41219</v>
      </c>
      <c r="D37">
        <v>63579843.200000003</v>
      </c>
      <c r="E37">
        <v>11989652900</v>
      </c>
    </row>
    <row r="38" spans="1:5" x14ac:dyDescent="0.25">
      <c r="A38" t="s">
        <v>16</v>
      </c>
      <c r="B38" t="s">
        <v>44</v>
      </c>
      <c r="C38">
        <v>349068</v>
      </c>
      <c r="D38">
        <v>197905468.59999999</v>
      </c>
      <c r="E38">
        <v>29860193541.669998</v>
      </c>
    </row>
    <row r="39" spans="1:5" x14ac:dyDescent="0.25">
      <c r="A39" t="s">
        <v>4</v>
      </c>
      <c r="B39" t="s">
        <v>2</v>
      </c>
      <c r="C39">
        <v>98954</v>
      </c>
      <c r="D39">
        <v>129184081.40000001</v>
      </c>
      <c r="E39">
        <v>27273480921</v>
      </c>
    </row>
    <row r="40" spans="1:5" x14ac:dyDescent="0.25">
      <c r="A40" t="s">
        <v>13</v>
      </c>
      <c r="B40" t="s">
        <v>2</v>
      </c>
      <c r="C40">
        <v>45277</v>
      </c>
      <c r="D40">
        <v>42723086</v>
      </c>
      <c r="E40">
        <v>7894937500</v>
      </c>
    </row>
    <row r="41" spans="1:5" x14ac:dyDescent="0.25">
      <c r="A41" t="s">
        <v>13</v>
      </c>
      <c r="B41" t="s">
        <v>44</v>
      </c>
      <c r="C41">
        <v>268585</v>
      </c>
      <c r="D41">
        <v>81428390</v>
      </c>
      <c r="E41">
        <v>18569751000</v>
      </c>
    </row>
    <row r="42" spans="1:5" x14ac:dyDescent="0.25">
      <c r="A42" t="s">
        <v>7</v>
      </c>
      <c r="B42" t="s">
        <v>44</v>
      </c>
      <c r="C42">
        <v>698184</v>
      </c>
      <c r="D42">
        <v>245031335</v>
      </c>
      <c r="E42">
        <v>53113231000</v>
      </c>
    </row>
    <row r="43" spans="1:5" x14ac:dyDescent="0.25">
      <c r="A43" t="s">
        <v>9</v>
      </c>
      <c r="B43" t="s">
        <v>44</v>
      </c>
      <c r="C43">
        <v>1575569</v>
      </c>
      <c r="D43">
        <v>295421468</v>
      </c>
      <c r="E43">
        <v>59083157507</v>
      </c>
    </row>
    <row r="44" spans="1:5" x14ac:dyDescent="0.25">
      <c r="A44" t="s">
        <v>5</v>
      </c>
      <c r="B44" t="s">
        <v>44</v>
      </c>
      <c r="C44">
        <v>133886</v>
      </c>
      <c r="D44">
        <v>68477320.5</v>
      </c>
      <c r="E44">
        <v>11850260000</v>
      </c>
    </row>
    <row r="45" spans="1:5" x14ac:dyDescent="0.25">
      <c r="A45" t="s">
        <v>15</v>
      </c>
      <c r="B45" t="s">
        <v>2</v>
      </c>
      <c r="C45">
        <v>21267</v>
      </c>
      <c r="D45">
        <v>25061466</v>
      </c>
      <c r="E45">
        <v>5234643500</v>
      </c>
    </row>
    <row r="46" spans="1:5" x14ac:dyDescent="0.25">
      <c r="A46" t="s">
        <v>5</v>
      </c>
      <c r="B46" t="s">
        <v>2</v>
      </c>
      <c r="C46">
        <v>28210</v>
      </c>
      <c r="D46">
        <v>29807940</v>
      </c>
      <c r="E46">
        <v>6361331100</v>
      </c>
    </row>
    <row r="47" spans="1:5" x14ac:dyDescent="0.25">
      <c r="A47" t="s">
        <v>21</v>
      </c>
      <c r="B47" t="s">
        <v>2</v>
      </c>
      <c r="C47">
        <v>22925</v>
      </c>
      <c r="D47">
        <v>18645717</v>
      </c>
      <c r="E47">
        <v>3932480600</v>
      </c>
    </row>
    <row r="48" spans="1:5" x14ac:dyDescent="0.25">
      <c r="A48" t="s">
        <v>12</v>
      </c>
      <c r="B48" t="s">
        <v>44</v>
      </c>
      <c r="C48">
        <v>791310</v>
      </c>
      <c r="D48">
        <v>264521649.5</v>
      </c>
      <c r="E48">
        <v>51394135000</v>
      </c>
    </row>
    <row r="49" spans="1:5" x14ac:dyDescent="0.25">
      <c r="A49" t="s">
        <v>24</v>
      </c>
      <c r="B49" t="s">
        <v>44</v>
      </c>
      <c r="C49">
        <v>2370421</v>
      </c>
      <c r="D49">
        <v>664532693.75</v>
      </c>
      <c r="E49">
        <v>140633450161.29001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</vt:lpstr>
      <vt:lpstr>Sheet2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</dc:creator>
  <cp:lastModifiedBy>ippb</cp:lastModifiedBy>
  <dcterms:created xsi:type="dcterms:W3CDTF">2022-04-21T12:38:00Z</dcterms:created>
  <dcterms:modified xsi:type="dcterms:W3CDTF">2025-05-01T06:04:27Z</dcterms:modified>
</cp:coreProperties>
</file>