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acer\Downloads\Utilities Feb26\"/>
    </mc:Choice>
  </mc:AlternateContent>
  <xr:revisionPtr revIDLastSave="0" documentId="13_ncr:1_{4DC540A3-2261-4A06-B9A7-8750986A7BE2}" xr6:coauthVersionLast="36" xr6:coauthVersionMax="47" xr10:uidLastSave="{00000000-0000-0000-0000-000000000000}"/>
  <bookViews>
    <workbookView xWindow="0" yWindow="0" windowWidth="19200" windowHeight="5940" xr2:uid="{00000000-000D-0000-FFFF-FFFF00000000}"/>
  </bookViews>
  <sheets>
    <sheet name="Dash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C30" i="6" l="1"/>
  <c r="D30" i="6"/>
  <c r="E30" i="6"/>
  <c r="F30" i="6"/>
  <c r="G30" i="6"/>
  <c r="B30" i="6" l="1"/>
  <c r="P6" i="6"/>
  <c r="R6" i="6" s="1"/>
  <c r="P7" i="6"/>
  <c r="R7" i="6" s="1"/>
  <c r="P8" i="6"/>
  <c r="R8" i="6" s="1"/>
  <c r="P9" i="6"/>
  <c r="R9" i="6" s="1"/>
  <c r="P10" i="6"/>
  <c r="R10" i="6" s="1"/>
  <c r="P11" i="6"/>
  <c r="R11" i="6" s="1"/>
  <c r="P12" i="6"/>
  <c r="R12" i="6" s="1"/>
  <c r="P13" i="6"/>
  <c r="R13" i="6" s="1"/>
  <c r="P14" i="6"/>
  <c r="R14" i="6" s="1"/>
  <c r="P15" i="6"/>
  <c r="R15" i="6" s="1"/>
  <c r="P16" i="6"/>
  <c r="R16" i="6" s="1"/>
  <c r="P17" i="6"/>
  <c r="R17" i="6" s="1"/>
  <c r="P18" i="6"/>
  <c r="R18" i="6" s="1"/>
  <c r="P19" i="6"/>
  <c r="R19" i="6" s="1"/>
  <c r="P20" i="6"/>
  <c r="R20" i="6" s="1"/>
  <c r="P21" i="6"/>
  <c r="R21" i="6" s="1"/>
  <c r="P22" i="6"/>
  <c r="R22" i="6" s="1"/>
  <c r="P23" i="6"/>
  <c r="R23" i="6" s="1"/>
  <c r="P24" i="6"/>
  <c r="R24" i="6" s="1"/>
  <c r="P25" i="6"/>
  <c r="R25" i="6" s="1"/>
  <c r="P26" i="6"/>
  <c r="R26" i="6" s="1"/>
  <c r="P27" i="6"/>
  <c r="R27" i="6" s="1"/>
  <c r="P28" i="6"/>
  <c r="R28" i="6" s="1"/>
  <c r="P29" i="6"/>
  <c r="R29" i="6" s="1"/>
  <c r="P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5" i="6"/>
  <c r="P30" i="6" l="1"/>
  <c r="O30" i="6"/>
  <c r="J30" i="6"/>
  <c r="K30" i="6"/>
  <c r="L30" i="6"/>
  <c r="M30" i="6"/>
  <c r="N30" i="6"/>
  <c r="I30" i="6"/>
  <c r="R30" i="6" l="1"/>
  <c r="I31" i="6"/>
  <c r="Q30" i="6"/>
  <c r="I32" i="6"/>
  <c r="I33" i="6" l="1"/>
  <c r="P32" i="6" s="1"/>
</calcChain>
</file>

<file path=xl/sharedStrings.xml><?xml version="1.0" encoding="utf-8"?>
<sst xmlns="http://schemas.openxmlformats.org/spreadsheetml/2006/main" count="55" uniqueCount="45">
  <si>
    <t>KL</t>
  </si>
  <si>
    <t>UP</t>
  </si>
  <si>
    <t>PLI</t>
  </si>
  <si>
    <t>RJ</t>
  </si>
  <si>
    <t>MP</t>
  </si>
  <si>
    <t>HP</t>
  </si>
  <si>
    <t>DL</t>
  </si>
  <si>
    <t>GJ</t>
  </si>
  <si>
    <t>AP</t>
  </si>
  <si>
    <t>TL</t>
  </si>
  <si>
    <t>TN</t>
  </si>
  <si>
    <t>CG</t>
  </si>
  <si>
    <t>WB</t>
  </si>
  <si>
    <t>HY</t>
  </si>
  <si>
    <t>OI</t>
  </si>
  <si>
    <t>NE</t>
  </si>
  <si>
    <t>AM</t>
  </si>
  <si>
    <t>JH</t>
  </si>
  <si>
    <t>UT</t>
  </si>
  <si>
    <t>BI</t>
  </si>
  <si>
    <t>KA</t>
  </si>
  <si>
    <t>JK</t>
  </si>
  <si>
    <t>AA</t>
  </si>
  <si>
    <t>PB</t>
  </si>
  <si>
    <t>MH</t>
  </si>
  <si>
    <t>Circle</t>
  </si>
  <si>
    <t>(blank)</t>
  </si>
  <si>
    <t>Policies #</t>
  </si>
  <si>
    <t>Sum Assured</t>
  </si>
  <si>
    <t>Active - PLI</t>
  </si>
  <si>
    <t>Active - RPLI</t>
  </si>
  <si>
    <t>InActive - PLI</t>
  </si>
  <si>
    <t>InActive - RPLI</t>
  </si>
  <si>
    <t>Total</t>
  </si>
  <si>
    <t>Initial Premium</t>
  </si>
  <si>
    <t>RPLI</t>
  </si>
  <si>
    <t>Total PLI Policie</t>
  </si>
  <si>
    <t>Total RPLI Policies</t>
  </si>
  <si>
    <t>Active PLI%</t>
  </si>
  <si>
    <t>Active RPLI%</t>
  </si>
  <si>
    <t>(count)</t>
  </si>
  <si>
    <t>Count</t>
  </si>
  <si>
    <t>(Percent)</t>
  </si>
  <si>
    <t>Total Active%</t>
  </si>
  <si>
    <t>Active &amp; InActvie Policies -01.03.2026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</si>
</sst>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2" fillId="0" borderId="0" xfId="0" applyNumberFormat="1" applyFont="1"/>
    <xf numFmtId="3" fontId="0" fillId="0" borderId="0" xfId="0" applyNumberFormat="1"/>
    <xf numFmtId="3" fontId="1" fillId="0" borderId="1" xfId="0" applyNumberFormat="1" applyFont="1" applyBorder="1"/>
    <xf numFmtId="3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2" fontId="0" fillId="0" borderId="0" xfId="0" applyNumberFormat="1"/>
    <xf numFmtId="3" fontId="1" fillId="3" borderId="1" xfId="0" applyNumberFormat="1" applyFont="1" applyFill="1" applyBorder="1"/>
    <xf numFmtId="3" fontId="0" fillId="3" borderId="1" xfId="0" applyNumberFormat="1" applyFill="1" applyBorder="1"/>
    <xf numFmtId="2" fontId="0" fillId="3" borderId="1" xfId="0" applyNumberFormat="1" applyFill="1" applyBorder="1"/>
    <xf numFmtId="0" fontId="1" fillId="3" borderId="1" xfId="0" applyFont="1" applyFill="1" applyBorder="1" applyAlignment="1">
      <alignment horizontal="center" wrapText="1"/>
    </xf>
    <xf numFmtId="2" fontId="0" fillId="3" borderId="0" xfId="0" applyNumberFormat="1" applyFill="1" applyBorder="1"/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="85" zoomScaleNormal="85" workbookViewId="0">
      <selection activeCell="R9" sqref="R9"/>
    </sheetView>
  </sheetViews>
  <sheetFormatPr defaultRowHeight="14.5" x14ac:dyDescent="0.35"/>
  <cols>
    <col min="1" max="1" width="6" customWidth="1"/>
    <col min="2" max="2" width="11.81640625" style="5" customWidth="1"/>
    <col min="3" max="3" width="15.54296875" style="5" customWidth="1"/>
    <col min="4" max="4" width="23" style="8" customWidth="1"/>
    <col min="5" max="5" width="14.26953125" style="5" customWidth="1"/>
    <col min="6" max="6" width="14.81640625" style="5" customWidth="1"/>
    <col min="7" max="7" width="19.81640625" style="8" customWidth="1"/>
    <col min="8" max="8" width="2" customWidth="1"/>
    <col min="9" max="9" width="11.1796875" style="5" bestFit="1" customWidth="1"/>
    <col min="10" max="10" width="14.81640625" style="5" bestFit="1" customWidth="1"/>
    <col min="11" max="11" width="18.54296875" style="8" bestFit="1" customWidth="1"/>
    <col min="12" max="12" width="14" style="5" customWidth="1"/>
    <col min="13" max="13" width="14.1796875" style="5" bestFit="1" customWidth="1"/>
    <col min="14" max="14" width="19.54296875" style="8" bestFit="1" customWidth="1"/>
    <col min="15" max="15" width="25.1796875" customWidth="1"/>
    <col min="16" max="16" width="16.453125" bestFit="1" customWidth="1"/>
    <col min="17" max="17" width="9.7265625" bestFit="1" customWidth="1"/>
  </cols>
  <sheetData>
    <row r="1" spans="1:18" x14ac:dyDescent="0.35">
      <c r="C1" s="4" t="s">
        <v>44</v>
      </c>
    </row>
    <row r="3" spans="1:18" s="11" customFormat="1" ht="29" x14ac:dyDescent="0.35">
      <c r="A3" s="10"/>
      <c r="B3" s="21" t="s">
        <v>29</v>
      </c>
      <c r="C3" s="21"/>
      <c r="D3" s="21"/>
      <c r="E3" s="21" t="s">
        <v>30</v>
      </c>
      <c r="F3" s="21"/>
      <c r="G3" s="21"/>
      <c r="I3" s="22" t="s">
        <v>31</v>
      </c>
      <c r="J3" s="22"/>
      <c r="K3" s="22"/>
      <c r="L3" s="22" t="s">
        <v>32</v>
      </c>
      <c r="M3" s="22"/>
      <c r="N3" s="22"/>
      <c r="O3" s="19" t="s">
        <v>36</v>
      </c>
      <c r="P3" s="19" t="s">
        <v>37</v>
      </c>
      <c r="Q3" s="19" t="s">
        <v>38</v>
      </c>
      <c r="R3" s="19" t="s">
        <v>39</v>
      </c>
    </row>
    <row r="4" spans="1:18" s="11" customFormat="1" x14ac:dyDescent="0.35">
      <c r="A4" s="10" t="s">
        <v>25</v>
      </c>
      <c r="B4" s="12" t="s">
        <v>27</v>
      </c>
      <c r="C4" s="13" t="s">
        <v>34</v>
      </c>
      <c r="D4" s="12" t="s">
        <v>28</v>
      </c>
      <c r="E4" s="12" t="s">
        <v>27</v>
      </c>
      <c r="F4" s="13" t="s">
        <v>34</v>
      </c>
      <c r="G4" s="12" t="s">
        <v>28</v>
      </c>
      <c r="I4" s="12" t="s">
        <v>27</v>
      </c>
      <c r="J4" s="13" t="s">
        <v>34</v>
      </c>
      <c r="K4" s="12" t="s">
        <v>28</v>
      </c>
      <c r="L4" s="12" t="s">
        <v>27</v>
      </c>
      <c r="M4" s="13" t="s">
        <v>34</v>
      </c>
      <c r="N4" s="12" t="s">
        <v>28</v>
      </c>
      <c r="O4" s="19" t="s">
        <v>40</v>
      </c>
      <c r="P4" s="19" t="s">
        <v>41</v>
      </c>
      <c r="Q4" s="19" t="s">
        <v>42</v>
      </c>
      <c r="R4" s="19" t="s">
        <v>42</v>
      </c>
    </row>
    <row r="5" spans="1:18" x14ac:dyDescent="0.35">
      <c r="A5" s="1" t="s">
        <v>22</v>
      </c>
      <c r="B5" s="7">
        <v>408334</v>
      </c>
      <c r="C5" s="7">
        <v>763578270</v>
      </c>
      <c r="D5" s="9">
        <v>167053164298.23001</v>
      </c>
      <c r="E5" s="7"/>
      <c r="F5" s="7"/>
      <c r="G5" s="9"/>
      <c r="I5" s="7">
        <v>112877</v>
      </c>
      <c r="J5" s="7">
        <v>156930865</v>
      </c>
      <c r="K5" s="9">
        <v>30925239382</v>
      </c>
      <c r="L5" s="7"/>
      <c r="M5" s="7"/>
      <c r="N5" s="9"/>
      <c r="O5" s="17">
        <f>B5+I5</f>
        <v>521211</v>
      </c>
      <c r="P5" s="17">
        <f>E5+L5</f>
        <v>0</v>
      </c>
      <c r="Q5" s="18">
        <f>B5/O5%</f>
        <v>78.34331969202492</v>
      </c>
      <c r="R5" s="18">
        <v>0</v>
      </c>
    </row>
    <row r="6" spans="1:18" x14ac:dyDescent="0.35">
      <c r="A6" s="1" t="s">
        <v>16</v>
      </c>
      <c r="B6" s="7">
        <v>108830</v>
      </c>
      <c r="C6" s="7">
        <v>452294651.80000001</v>
      </c>
      <c r="D6" s="9">
        <v>55454060395.809998</v>
      </c>
      <c r="E6" s="7">
        <v>232194</v>
      </c>
      <c r="F6" s="7">
        <v>512137748</v>
      </c>
      <c r="G6" s="9">
        <v>40650348688.199997</v>
      </c>
      <c r="I6" s="7">
        <v>44927</v>
      </c>
      <c r="J6" s="7">
        <v>77749254.200000003</v>
      </c>
      <c r="K6" s="9">
        <v>13973628900</v>
      </c>
      <c r="L6" s="7">
        <v>373428</v>
      </c>
      <c r="M6" s="7">
        <v>237608694.09999999</v>
      </c>
      <c r="N6" s="9">
        <v>34234073541.669998</v>
      </c>
      <c r="O6" s="17">
        <f t="shared" ref="O6:O29" si="0">B6+I6</f>
        <v>153757</v>
      </c>
      <c r="P6" s="17">
        <f t="shared" ref="P6:P29" si="1">E6+L6</f>
        <v>605622</v>
      </c>
      <c r="Q6" s="18">
        <f t="shared" ref="Q6:Q30" si="2">B6/O6%</f>
        <v>70.780517309781018</v>
      </c>
      <c r="R6" s="18">
        <f t="shared" ref="R6:R30" si="3">E6/P6%</f>
        <v>38.339756481765853</v>
      </c>
    </row>
    <row r="7" spans="1:18" x14ac:dyDescent="0.35">
      <c r="A7" s="1" t="s">
        <v>8</v>
      </c>
      <c r="B7" s="7">
        <v>297297</v>
      </c>
      <c r="C7" s="7">
        <v>1933740878.8</v>
      </c>
      <c r="D7" s="9">
        <v>156183021384.67999</v>
      </c>
      <c r="E7" s="7">
        <v>534518</v>
      </c>
      <c r="F7" s="7">
        <v>2490470379</v>
      </c>
      <c r="G7" s="9">
        <v>91278158574.199997</v>
      </c>
      <c r="I7" s="7">
        <v>114507</v>
      </c>
      <c r="J7" s="7">
        <v>246758128</v>
      </c>
      <c r="K7" s="9">
        <v>35742895200</v>
      </c>
      <c r="L7" s="7">
        <v>3529401</v>
      </c>
      <c r="M7" s="7">
        <v>911255240.75</v>
      </c>
      <c r="N7" s="9">
        <v>123441621006</v>
      </c>
      <c r="O7" s="17">
        <f t="shared" si="0"/>
        <v>411804</v>
      </c>
      <c r="P7" s="17">
        <f t="shared" si="1"/>
        <v>4063919</v>
      </c>
      <c r="Q7" s="18">
        <f t="shared" si="2"/>
        <v>72.193810647783891</v>
      </c>
      <c r="R7" s="18">
        <f t="shared" si="3"/>
        <v>13.152771991764599</v>
      </c>
    </row>
    <row r="8" spans="1:18" x14ac:dyDescent="0.35">
      <c r="A8" s="1" t="s">
        <v>19</v>
      </c>
      <c r="B8" s="7">
        <v>143767</v>
      </c>
      <c r="C8" s="7">
        <v>1015236965</v>
      </c>
      <c r="D8" s="9">
        <v>101372549000</v>
      </c>
      <c r="E8" s="7">
        <v>139558</v>
      </c>
      <c r="F8" s="7">
        <v>593831031</v>
      </c>
      <c r="G8" s="9">
        <v>31977590000</v>
      </c>
      <c r="I8" s="7">
        <v>70924</v>
      </c>
      <c r="J8" s="7">
        <v>191211337</v>
      </c>
      <c r="K8" s="9">
        <v>35388999400</v>
      </c>
      <c r="L8" s="7">
        <v>817731</v>
      </c>
      <c r="M8" s="7">
        <v>420441205</v>
      </c>
      <c r="N8" s="9">
        <v>76586655000</v>
      </c>
      <c r="O8" s="17">
        <f t="shared" si="0"/>
        <v>214691</v>
      </c>
      <c r="P8" s="17">
        <f t="shared" si="1"/>
        <v>957289</v>
      </c>
      <c r="Q8" s="18">
        <f t="shared" si="2"/>
        <v>66.964614259563746</v>
      </c>
      <c r="R8" s="18">
        <f t="shared" si="3"/>
        <v>14.578460632055734</v>
      </c>
    </row>
    <row r="9" spans="1:18" x14ac:dyDescent="0.35">
      <c r="A9" s="1" t="s">
        <v>11</v>
      </c>
      <c r="B9" s="7">
        <v>64221</v>
      </c>
      <c r="C9" s="7">
        <v>279525161</v>
      </c>
      <c r="D9" s="9">
        <v>34493577811.360001</v>
      </c>
      <c r="E9" s="7">
        <v>185171</v>
      </c>
      <c r="F9" s="7">
        <v>523727755.5</v>
      </c>
      <c r="G9" s="9">
        <v>30924977929.169998</v>
      </c>
      <c r="I9" s="7">
        <v>30879</v>
      </c>
      <c r="J9" s="7">
        <v>45336166</v>
      </c>
      <c r="K9" s="9">
        <v>10022739628</v>
      </c>
      <c r="L9" s="7">
        <v>335623</v>
      </c>
      <c r="M9" s="7">
        <v>190526644.5</v>
      </c>
      <c r="N9" s="9">
        <v>35445510000</v>
      </c>
      <c r="O9" s="17">
        <f t="shared" si="0"/>
        <v>95100</v>
      </c>
      <c r="P9" s="17">
        <f t="shared" si="1"/>
        <v>520794</v>
      </c>
      <c r="Q9" s="18">
        <f t="shared" si="2"/>
        <v>67.529968454258679</v>
      </c>
      <c r="R9" s="18">
        <f t="shared" si="3"/>
        <v>35.555517152655369</v>
      </c>
    </row>
    <row r="10" spans="1:18" x14ac:dyDescent="0.35">
      <c r="A10" s="1" t="s">
        <v>6</v>
      </c>
      <c r="B10" s="7">
        <v>90660</v>
      </c>
      <c r="C10" s="7">
        <v>564432954</v>
      </c>
      <c r="D10" s="9">
        <v>69613209893.110001</v>
      </c>
      <c r="E10" s="7">
        <v>9803</v>
      </c>
      <c r="F10" s="7">
        <v>29291269.5</v>
      </c>
      <c r="G10" s="9">
        <v>3684500208</v>
      </c>
      <c r="I10" s="7">
        <v>48902</v>
      </c>
      <c r="J10" s="7">
        <v>74686966</v>
      </c>
      <c r="K10" s="9">
        <v>15457730490</v>
      </c>
      <c r="L10" s="7">
        <v>11217</v>
      </c>
      <c r="M10" s="7">
        <v>9927763</v>
      </c>
      <c r="N10" s="9">
        <v>2098262307.6900001</v>
      </c>
      <c r="O10" s="17">
        <f t="shared" si="0"/>
        <v>139562</v>
      </c>
      <c r="P10" s="17">
        <f t="shared" si="1"/>
        <v>21020</v>
      </c>
      <c r="Q10" s="18">
        <f t="shared" si="2"/>
        <v>64.960376033590805</v>
      </c>
      <c r="R10" s="18">
        <f t="shared" si="3"/>
        <v>46.636536631779258</v>
      </c>
    </row>
    <row r="11" spans="1:18" x14ac:dyDescent="0.35">
      <c r="A11" s="1" t="s">
        <v>7</v>
      </c>
      <c r="B11" s="7">
        <v>376091</v>
      </c>
      <c r="C11" s="7">
        <v>927456608</v>
      </c>
      <c r="D11" s="9">
        <v>160475037468.48999</v>
      </c>
      <c r="E11" s="7">
        <v>257464</v>
      </c>
      <c r="F11" s="7">
        <v>354154593.5</v>
      </c>
      <c r="G11" s="9">
        <v>34173378905.459999</v>
      </c>
      <c r="I11" s="7">
        <v>233414</v>
      </c>
      <c r="J11" s="7">
        <v>182081462</v>
      </c>
      <c r="K11" s="9">
        <v>46620194350.980003</v>
      </c>
      <c r="L11" s="7">
        <v>778946</v>
      </c>
      <c r="M11" s="7">
        <v>262705198</v>
      </c>
      <c r="N11" s="9">
        <v>56578561000</v>
      </c>
      <c r="O11" s="17">
        <f t="shared" si="0"/>
        <v>609505</v>
      </c>
      <c r="P11" s="17">
        <f t="shared" si="1"/>
        <v>1036410</v>
      </c>
      <c r="Q11" s="18">
        <f t="shared" si="2"/>
        <v>61.704333844677237</v>
      </c>
      <c r="R11" s="18">
        <f t="shared" si="3"/>
        <v>24.841906195424588</v>
      </c>
    </row>
    <row r="12" spans="1:18" x14ac:dyDescent="0.35">
      <c r="A12" s="1" t="s">
        <v>5</v>
      </c>
      <c r="B12" s="7">
        <v>117557</v>
      </c>
      <c r="C12" s="7">
        <v>385091117</v>
      </c>
      <c r="D12" s="9">
        <v>58442573428.879997</v>
      </c>
      <c r="E12" s="7">
        <v>204079</v>
      </c>
      <c r="F12" s="7">
        <v>305833081.75</v>
      </c>
      <c r="G12" s="9">
        <v>33310217794.77</v>
      </c>
      <c r="I12" s="7">
        <v>30829</v>
      </c>
      <c r="J12" s="7">
        <v>36154518</v>
      </c>
      <c r="K12" s="9">
        <v>7567106100</v>
      </c>
      <c r="L12" s="7">
        <v>138533</v>
      </c>
      <c r="M12" s="7">
        <v>76744174.5</v>
      </c>
      <c r="N12" s="9">
        <v>13069670000</v>
      </c>
      <c r="O12" s="17">
        <f t="shared" si="0"/>
        <v>148386</v>
      </c>
      <c r="P12" s="17">
        <f t="shared" si="1"/>
        <v>342612</v>
      </c>
      <c r="Q12" s="18">
        <f t="shared" si="2"/>
        <v>79.223781219252501</v>
      </c>
      <c r="R12" s="18">
        <f t="shared" si="3"/>
        <v>59.565631092898087</v>
      </c>
    </row>
    <row r="13" spans="1:18" x14ac:dyDescent="0.35">
      <c r="A13" s="1" t="s">
        <v>13</v>
      </c>
      <c r="B13" s="7">
        <v>66722</v>
      </c>
      <c r="C13" s="7">
        <v>420145406</v>
      </c>
      <c r="D13" s="9">
        <v>44256038263.650002</v>
      </c>
      <c r="E13" s="7">
        <v>79141</v>
      </c>
      <c r="F13" s="7">
        <v>244150200.25</v>
      </c>
      <c r="G13" s="9">
        <v>18075901710.119999</v>
      </c>
      <c r="I13" s="7">
        <v>46563</v>
      </c>
      <c r="J13" s="7">
        <v>47044742</v>
      </c>
      <c r="K13" s="9">
        <v>8586937500</v>
      </c>
      <c r="L13" s="7">
        <v>273033</v>
      </c>
      <c r="M13" s="7">
        <v>89684880.5</v>
      </c>
      <c r="N13" s="9">
        <v>19515066000</v>
      </c>
      <c r="O13" s="17">
        <f t="shared" si="0"/>
        <v>113285</v>
      </c>
      <c r="P13" s="17">
        <f t="shared" si="1"/>
        <v>352174</v>
      </c>
      <c r="Q13" s="18">
        <f t="shared" si="2"/>
        <v>58.897470980271002</v>
      </c>
      <c r="R13" s="18">
        <f t="shared" si="3"/>
        <v>22.472130253795001</v>
      </c>
    </row>
    <row r="14" spans="1:18" x14ac:dyDescent="0.35">
      <c r="A14" s="1" t="s">
        <v>17</v>
      </c>
      <c r="B14" s="7">
        <v>84636</v>
      </c>
      <c r="C14" s="7">
        <v>718636240.79999995</v>
      </c>
      <c r="D14" s="9">
        <v>49252250532.860001</v>
      </c>
      <c r="E14" s="7">
        <v>102731</v>
      </c>
      <c r="F14" s="7">
        <v>813712254</v>
      </c>
      <c r="G14" s="9">
        <v>25467712857</v>
      </c>
      <c r="I14" s="7">
        <v>57024</v>
      </c>
      <c r="J14" s="7">
        <v>119835214</v>
      </c>
      <c r="K14" s="9">
        <v>22612186500</v>
      </c>
      <c r="L14" s="7">
        <v>672087</v>
      </c>
      <c r="M14" s="7">
        <v>236999685.5</v>
      </c>
      <c r="N14" s="9">
        <v>36722625000</v>
      </c>
      <c r="O14" s="17">
        <f t="shared" si="0"/>
        <v>141660</v>
      </c>
      <c r="P14" s="17">
        <f t="shared" si="1"/>
        <v>774818</v>
      </c>
      <c r="Q14" s="18">
        <f t="shared" si="2"/>
        <v>59.745870393900894</v>
      </c>
      <c r="R14" s="18">
        <f t="shared" si="3"/>
        <v>13.258726565464405</v>
      </c>
    </row>
    <row r="15" spans="1:18" x14ac:dyDescent="0.35">
      <c r="A15" s="1" t="s">
        <v>21</v>
      </c>
      <c r="B15" s="7">
        <v>30330</v>
      </c>
      <c r="C15" s="7">
        <v>100499856</v>
      </c>
      <c r="D15" s="9">
        <v>16177771021.65</v>
      </c>
      <c r="E15" s="7">
        <v>14708</v>
      </c>
      <c r="F15" s="7">
        <v>22701050</v>
      </c>
      <c r="G15" s="9">
        <v>2634234185.5700002</v>
      </c>
      <c r="I15" s="7">
        <v>24002</v>
      </c>
      <c r="J15" s="7">
        <v>21433729</v>
      </c>
      <c r="K15" s="9">
        <v>4558026600</v>
      </c>
      <c r="L15" s="7">
        <v>101491</v>
      </c>
      <c r="M15" s="7">
        <v>21042259</v>
      </c>
      <c r="N15" s="9">
        <v>4960630000</v>
      </c>
      <c r="O15" s="17">
        <f t="shared" si="0"/>
        <v>54332</v>
      </c>
      <c r="P15" s="17">
        <f t="shared" si="1"/>
        <v>116199</v>
      </c>
      <c r="Q15" s="18">
        <f t="shared" si="2"/>
        <v>55.823455790326136</v>
      </c>
      <c r="R15" s="18">
        <f t="shared" si="3"/>
        <v>12.657596020619799</v>
      </c>
    </row>
    <row r="16" spans="1:18" x14ac:dyDescent="0.35">
      <c r="A16" s="1" t="s">
        <v>20</v>
      </c>
      <c r="B16" s="7">
        <v>534370</v>
      </c>
      <c r="C16" s="7">
        <v>2884783798.4000001</v>
      </c>
      <c r="D16" s="9">
        <v>290083113690.15997</v>
      </c>
      <c r="E16" s="7">
        <v>713399</v>
      </c>
      <c r="F16" s="7">
        <v>2369008295.75</v>
      </c>
      <c r="G16" s="9">
        <v>104134504197.91</v>
      </c>
      <c r="I16" s="7">
        <v>190798</v>
      </c>
      <c r="J16" s="7">
        <v>356961815</v>
      </c>
      <c r="K16" s="9">
        <v>62365996797.059998</v>
      </c>
      <c r="L16" s="7">
        <v>1291082</v>
      </c>
      <c r="M16" s="7">
        <v>854250652.75</v>
      </c>
      <c r="N16" s="9">
        <v>82484495000</v>
      </c>
      <c r="O16" s="17">
        <f t="shared" si="0"/>
        <v>725168</v>
      </c>
      <c r="P16" s="17">
        <f t="shared" si="1"/>
        <v>2004481</v>
      </c>
      <c r="Q16" s="18">
        <f t="shared" si="2"/>
        <v>73.689131346115659</v>
      </c>
      <c r="R16" s="18">
        <f t="shared" si="3"/>
        <v>35.590210134194336</v>
      </c>
    </row>
    <row r="17" spans="1:18" x14ac:dyDescent="0.35">
      <c r="A17" s="1" t="s">
        <v>0</v>
      </c>
      <c r="B17" s="7">
        <v>242600</v>
      </c>
      <c r="C17" s="7">
        <v>1271759819</v>
      </c>
      <c r="D17" s="9">
        <v>96791833569.429993</v>
      </c>
      <c r="E17" s="7">
        <v>254897</v>
      </c>
      <c r="F17" s="7">
        <v>634717764.5</v>
      </c>
      <c r="G17" s="9">
        <v>43052507769.559998</v>
      </c>
      <c r="I17" s="7">
        <v>66083</v>
      </c>
      <c r="J17" s="7">
        <v>107841396</v>
      </c>
      <c r="K17" s="9">
        <v>16317961370</v>
      </c>
      <c r="L17" s="7">
        <v>461583</v>
      </c>
      <c r="M17" s="7">
        <v>266464759.25</v>
      </c>
      <c r="N17" s="9">
        <v>37021307625</v>
      </c>
      <c r="O17" s="17">
        <f t="shared" si="0"/>
        <v>308683</v>
      </c>
      <c r="P17" s="17">
        <f t="shared" si="1"/>
        <v>716480</v>
      </c>
      <c r="Q17" s="18">
        <f t="shared" si="2"/>
        <v>78.591953557533131</v>
      </c>
      <c r="R17" s="18">
        <f t="shared" si="3"/>
        <v>35.576289638231351</v>
      </c>
    </row>
    <row r="18" spans="1:18" x14ac:dyDescent="0.35">
      <c r="A18" s="1" t="s">
        <v>24</v>
      </c>
      <c r="B18" s="7">
        <v>519667</v>
      </c>
      <c r="C18" s="7">
        <v>2906282306</v>
      </c>
      <c r="D18" s="9">
        <v>227972650205.26001</v>
      </c>
      <c r="E18" s="7">
        <v>473590</v>
      </c>
      <c r="F18" s="7">
        <v>2079191149.75</v>
      </c>
      <c r="G18" s="9">
        <v>75894540423.520004</v>
      </c>
      <c r="I18" s="7">
        <v>327482</v>
      </c>
      <c r="J18" s="7">
        <v>485840998.80000001</v>
      </c>
      <c r="K18" s="9">
        <v>81313796941.630005</v>
      </c>
      <c r="L18" s="7">
        <v>2405049</v>
      </c>
      <c r="M18" s="7">
        <v>766665468.64999998</v>
      </c>
      <c r="N18" s="9">
        <v>147026315161.29001</v>
      </c>
      <c r="O18" s="17">
        <f t="shared" si="0"/>
        <v>847149</v>
      </c>
      <c r="P18" s="17">
        <f t="shared" si="1"/>
        <v>2878639</v>
      </c>
      <c r="Q18" s="18">
        <f t="shared" si="2"/>
        <v>61.343045910459672</v>
      </c>
      <c r="R18" s="18">
        <f t="shared" si="3"/>
        <v>16.451871874173872</v>
      </c>
    </row>
    <row r="19" spans="1:18" x14ac:dyDescent="0.35">
      <c r="A19" s="1" t="s">
        <v>4</v>
      </c>
      <c r="B19" s="7">
        <v>178055</v>
      </c>
      <c r="C19" s="7">
        <v>970666079.39999998</v>
      </c>
      <c r="D19" s="9">
        <v>82568034089.600006</v>
      </c>
      <c r="E19" s="7">
        <v>115998</v>
      </c>
      <c r="F19" s="7">
        <v>331829707.5</v>
      </c>
      <c r="G19" s="9">
        <v>18788021060.009998</v>
      </c>
      <c r="I19" s="7">
        <v>111387</v>
      </c>
      <c r="J19" s="7">
        <v>164440135.80000001</v>
      </c>
      <c r="K19" s="9">
        <v>32659809421</v>
      </c>
      <c r="L19" s="7">
        <v>1025939</v>
      </c>
      <c r="M19" s="7">
        <v>267610248.5</v>
      </c>
      <c r="N19" s="9">
        <v>68427771000</v>
      </c>
      <c r="O19" s="17">
        <f t="shared" si="0"/>
        <v>289442</v>
      </c>
      <c r="P19" s="17">
        <f t="shared" si="1"/>
        <v>1141937</v>
      </c>
      <c r="Q19" s="18">
        <f t="shared" si="2"/>
        <v>61.516642367037264</v>
      </c>
      <c r="R19" s="18">
        <f t="shared" si="3"/>
        <v>10.158003462537774</v>
      </c>
    </row>
    <row r="20" spans="1:18" x14ac:dyDescent="0.35">
      <c r="A20" s="1" t="s">
        <v>15</v>
      </c>
      <c r="B20" s="7">
        <v>41064</v>
      </c>
      <c r="C20" s="7">
        <v>126122565</v>
      </c>
      <c r="D20" s="9">
        <v>19114451688.009998</v>
      </c>
      <c r="E20" s="7">
        <v>67230</v>
      </c>
      <c r="F20" s="7">
        <v>97694299</v>
      </c>
      <c r="G20" s="9">
        <v>12172827187.530001</v>
      </c>
      <c r="I20" s="7">
        <v>24737</v>
      </c>
      <c r="J20" s="7">
        <v>30291268</v>
      </c>
      <c r="K20" s="9">
        <v>6642536500</v>
      </c>
      <c r="L20" s="7">
        <v>108255</v>
      </c>
      <c r="M20" s="7">
        <v>48872696</v>
      </c>
      <c r="N20" s="9">
        <v>9553109000</v>
      </c>
      <c r="O20" s="17">
        <f t="shared" si="0"/>
        <v>65801</v>
      </c>
      <c r="P20" s="17">
        <f t="shared" si="1"/>
        <v>175485</v>
      </c>
      <c r="Q20" s="18">
        <f t="shared" si="2"/>
        <v>62.4063464081093</v>
      </c>
      <c r="R20" s="18">
        <f t="shared" si="3"/>
        <v>38.310966749294813</v>
      </c>
    </row>
    <row r="21" spans="1:18" x14ac:dyDescent="0.35">
      <c r="A21" s="1" t="s">
        <v>14</v>
      </c>
      <c r="B21" s="7">
        <v>245856</v>
      </c>
      <c r="C21" s="7">
        <v>1125990509.2</v>
      </c>
      <c r="D21" s="9">
        <v>122612859572.24001</v>
      </c>
      <c r="E21" s="7">
        <v>630214</v>
      </c>
      <c r="F21" s="7">
        <v>1631563086</v>
      </c>
      <c r="G21" s="9">
        <v>88171699909.009995</v>
      </c>
      <c r="I21" s="7">
        <v>87180</v>
      </c>
      <c r="J21" s="7">
        <v>144206296</v>
      </c>
      <c r="K21" s="9">
        <v>26848688500</v>
      </c>
      <c r="L21" s="7">
        <v>918399</v>
      </c>
      <c r="M21" s="7">
        <v>500640278.5</v>
      </c>
      <c r="N21" s="9">
        <v>56090800000</v>
      </c>
      <c r="O21" s="17">
        <f t="shared" si="0"/>
        <v>333036</v>
      </c>
      <c r="P21" s="17">
        <f t="shared" si="1"/>
        <v>1548613</v>
      </c>
      <c r="Q21" s="18">
        <f t="shared" si="2"/>
        <v>73.822649803624827</v>
      </c>
      <c r="R21" s="18">
        <f t="shared" si="3"/>
        <v>40.695383546438009</v>
      </c>
    </row>
    <row r="22" spans="1:18" x14ac:dyDescent="0.35">
      <c r="A22" s="1" t="s">
        <v>23</v>
      </c>
      <c r="B22" s="7">
        <v>73293</v>
      </c>
      <c r="C22" s="7">
        <v>348203473</v>
      </c>
      <c r="D22" s="9">
        <v>38503430493.32</v>
      </c>
      <c r="E22" s="7">
        <v>60459</v>
      </c>
      <c r="F22" s="7">
        <v>122373486</v>
      </c>
      <c r="G22" s="9">
        <v>10376290306.51</v>
      </c>
      <c r="I22" s="7">
        <v>36644</v>
      </c>
      <c r="J22" s="7">
        <v>37560659</v>
      </c>
      <c r="K22" s="9">
        <v>6771233108</v>
      </c>
      <c r="L22" s="7">
        <v>290237</v>
      </c>
      <c r="M22" s="7">
        <v>81518065</v>
      </c>
      <c r="N22" s="9">
        <v>24149610000</v>
      </c>
      <c r="O22" s="17">
        <f t="shared" si="0"/>
        <v>109937</v>
      </c>
      <c r="P22" s="17">
        <f t="shared" si="1"/>
        <v>350696</v>
      </c>
      <c r="Q22" s="18">
        <f t="shared" si="2"/>
        <v>66.668182686447693</v>
      </c>
      <c r="R22" s="18">
        <f t="shared" si="3"/>
        <v>17.239717590163561</v>
      </c>
    </row>
    <row r="23" spans="1:18" x14ac:dyDescent="0.35">
      <c r="A23" s="1" t="s">
        <v>3</v>
      </c>
      <c r="B23" s="7">
        <v>208300</v>
      </c>
      <c r="C23" s="7">
        <v>1801635011.5999999</v>
      </c>
      <c r="D23" s="9">
        <v>121824919905.52</v>
      </c>
      <c r="E23" s="7">
        <v>153693</v>
      </c>
      <c r="F23" s="7">
        <v>622636117.75</v>
      </c>
      <c r="G23" s="9">
        <v>29555604045.689999</v>
      </c>
      <c r="I23" s="7">
        <v>78715</v>
      </c>
      <c r="J23" s="7">
        <v>168273655</v>
      </c>
      <c r="K23" s="9">
        <v>22149966420</v>
      </c>
      <c r="L23" s="7">
        <v>1316589</v>
      </c>
      <c r="M23" s="7">
        <v>294802437.5</v>
      </c>
      <c r="N23" s="9">
        <v>43412120000</v>
      </c>
      <c r="O23" s="17">
        <f t="shared" si="0"/>
        <v>287015</v>
      </c>
      <c r="P23" s="17">
        <f t="shared" si="1"/>
        <v>1470282</v>
      </c>
      <c r="Q23" s="18">
        <f t="shared" si="2"/>
        <v>72.574604114767524</v>
      </c>
      <c r="R23" s="18">
        <f t="shared" si="3"/>
        <v>10.453300795357626</v>
      </c>
    </row>
    <row r="24" spans="1:18" x14ac:dyDescent="0.35">
      <c r="A24" s="1" t="s">
        <v>9</v>
      </c>
      <c r="B24" s="7">
        <v>148486</v>
      </c>
      <c r="C24" s="7">
        <v>977565617</v>
      </c>
      <c r="D24" s="9">
        <v>91477187637.289993</v>
      </c>
      <c r="E24" s="7">
        <v>160746</v>
      </c>
      <c r="F24" s="7">
        <v>542257688</v>
      </c>
      <c r="G24" s="9">
        <v>28101903404.869999</v>
      </c>
      <c r="I24" s="7">
        <v>86738</v>
      </c>
      <c r="J24" s="7">
        <v>171904216.59999999</v>
      </c>
      <c r="K24" s="9">
        <v>29006351700.009998</v>
      </c>
      <c r="L24" s="7">
        <v>1596604</v>
      </c>
      <c r="M24" s="7">
        <v>348200638</v>
      </c>
      <c r="N24" s="9">
        <v>63029442507</v>
      </c>
      <c r="O24" s="17">
        <f t="shared" si="0"/>
        <v>235224</v>
      </c>
      <c r="P24" s="17">
        <f t="shared" si="1"/>
        <v>1757350</v>
      </c>
      <c r="Q24" s="18">
        <f t="shared" si="2"/>
        <v>63.125361357684596</v>
      </c>
      <c r="R24" s="18">
        <f t="shared" si="3"/>
        <v>9.1470680285657373</v>
      </c>
    </row>
    <row r="25" spans="1:18" x14ac:dyDescent="0.35">
      <c r="A25" s="1" t="s">
        <v>10</v>
      </c>
      <c r="B25" s="7">
        <v>691364</v>
      </c>
      <c r="C25" s="7">
        <v>4344937504.6000004</v>
      </c>
      <c r="D25" s="9">
        <v>337569987317.89001</v>
      </c>
      <c r="E25" s="7">
        <v>1015690</v>
      </c>
      <c r="F25" s="7">
        <v>3014343558.9499998</v>
      </c>
      <c r="G25" s="9">
        <v>171600243711.51001</v>
      </c>
      <c r="I25" s="7">
        <v>246568</v>
      </c>
      <c r="J25" s="7">
        <v>565599218.79999995</v>
      </c>
      <c r="K25" s="9">
        <v>85260397222.350006</v>
      </c>
      <c r="L25" s="7">
        <v>3045142</v>
      </c>
      <c r="M25" s="7">
        <v>1246174371.3499999</v>
      </c>
      <c r="N25" s="9">
        <v>178941782847.12</v>
      </c>
      <c r="O25" s="17">
        <f t="shared" si="0"/>
        <v>937932</v>
      </c>
      <c r="P25" s="17">
        <f t="shared" si="1"/>
        <v>4060832</v>
      </c>
      <c r="Q25" s="18">
        <f t="shared" si="2"/>
        <v>73.711527061663318</v>
      </c>
      <c r="R25" s="18">
        <f t="shared" si="3"/>
        <v>25.011869488814114</v>
      </c>
    </row>
    <row r="26" spans="1:18" x14ac:dyDescent="0.35">
      <c r="A26" s="1" t="s">
        <v>1</v>
      </c>
      <c r="B26" s="7">
        <v>322049</v>
      </c>
      <c r="C26" s="7">
        <v>2625243251</v>
      </c>
      <c r="D26" s="9">
        <v>184981244316.45999</v>
      </c>
      <c r="E26" s="7">
        <v>218725</v>
      </c>
      <c r="F26" s="7">
        <v>1254318514</v>
      </c>
      <c r="G26" s="9">
        <v>46062490589.32</v>
      </c>
      <c r="I26" s="7">
        <v>191466</v>
      </c>
      <c r="J26" s="7">
        <v>382176146</v>
      </c>
      <c r="K26" s="9">
        <v>57122202707.830002</v>
      </c>
      <c r="L26" s="7">
        <v>1363381</v>
      </c>
      <c r="M26" s="7">
        <v>644203644.25</v>
      </c>
      <c r="N26" s="9">
        <v>82166445000</v>
      </c>
      <c r="O26" s="17">
        <f t="shared" si="0"/>
        <v>513515</v>
      </c>
      <c r="P26" s="17">
        <f t="shared" si="1"/>
        <v>1582106</v>
      </c>
      <c r="Q26" s="18">
        <f t="shared" si="2"/>
        <v>62.714623720826076</v>
      </c>
      <c r="R26" s="18">
        <f t="shared" si="3"/>
        <v>13.82492702764543</v>
      </c>
    </row>
    <row r="27" spans="1:18" x14ac:dyDescent="0.35">
      <c r="A27" s="1" t="s">
        <v>18</v>
      </c>
      <c r="B27" s="7">
        <v>63715</v>
      </c>
      <c r="C27" s="7">
        <v>401088897</v>
      </c>
      <c r="D27" s="9">
        <v>33196698887.43</v>
      </c>
      <c r="E27" s="7">
        <v>153811</v>
      </c>
      <c r="F27" s="7">
        <v>404547884</v>
      </c>
      <c r="G27" s="9">
        <v>21575544007.200001</v>
      </c>
      <c r="I27" s="7">
        <v>17738</v>
      </c>
      <c r="J27" s="7">
        <v>32505490</v>
      </c>
      <c r="K27" s="9">
        <v>5919507066.6700001</v>
      </c>
      <c r="L27" s="7">
        <v>254704</v>
      </c>
      <c r="M27" s="7">
        <v>105991141</v>
      </c>
      <c r="N27" s="9">
        <v>15914760000</v>
      </c>
      <c r="O27" s="17">
        <f t="shared" si="0"/>
        <v>81453</v>
      </c>
      <c r="P27" s="17">
        <f t="shared" si="1"/>
        <v>408515</v>
      </c>
      <c r="Q27" s="18">
        <f t="shared" si="2"/>
        <v>78.223024320773945</v>
      </c>
      <c r="R27" s="18">
        <f t="shared" si="3"/>
        <v>37.651249036143106</v>
      </c>
    </row>
    <row r="28" spans="1:18" x14ac:dyDescent="0.35">
      <c r="A28" s="1" t="s">
        <v>12</v>
      </c>
      <c r="B28" s="7">
        <v>288503</v>
      </c>
      <c r="C28" s="7">
        <v>934237106.60000002</v>
      </c>
      <c r="D28" s="9">
        <v>140191328097.66</v>
      </c>
      <c r="E28" s="7">
        <v>594974</v>
      </c>
      <c r="F28" s="7">
        <v>930668523.25</v>
      </c>
      <c r="G28" s="9">
        <v>88011832360.570007</v>
      </c>
      <c r="I28" s="7">
        <v>90331</v>
      </c>
      <c r="J28" s="7">
        <v>113181854.40000001</v>
      </c>
      <c r="K28" s="9">
        <v>28232723349</v>
      </c>
      <c r="L28" s="7">
        <v>816919</v>
      </c>
      <c r="M28" s="7">
        <v>299352895.5</v>
      </c>
      <c r="N28" s="9">
        <v>56700270000</v>
      </c>
      <c r="O28" s="17">
        <f t="shared" si="0"/>
        <v>378834</v>
      </c>
      <c r="P28" s="17">
        <f t="shared" si="1"/>
        <v>1411893</v>
      </c>
      <c r="Q28" s="18">
        <f t="shared" si="2"/>
        <v>76.155519303969541</v>
      </c>
      <c r="R28" s="18">
        <f t="shared" si="3"/>
        <v>42.140162179428607</v>
      </c>
    </row>
    <row r="29" spans="1:18" x14ac:dyDescent="0.35">
      <c r="A29" s="1" t="s">
        <v>26</v>
      </c>
      <c r="B29" s="7"/>
      <c r="C29" s="7"/>
      <c r="D29" s="9"/>
      <c r="E29" s="7"/>
      <c r="F29" s="7"/>
      <c r="G29" s="9"/>
      <c r="I29" s="7"/>
      <c r="J29" s="7"/>
      <c r="K29" s="9"/>
      <c r="L29" s="7">
        <v>16</v>
      </c>
      <c r="M29" s="7">
        <v>10114</v>
      </c>
      <c r="N29" s="9">
        <v>790000</v>
      </c>
      <c r="O29" s="17">
        <f t="shared" si="0"/>
        <v>0</v>
      </c>
      <c r="P29" s="17">
        <f t="shared" si="1"/>
        <v>16</v>
      </c>
      <c r="Q29" s="18">
        <v>0</v>
      </c>
      <c r="R29" s="18">
        <f t="shared" si="3"/>
        <v>0</v>
      </c>
    </row>
    <row r="30" spans="1:18" s="3" customFormat="1" x14ac:dyDescent="0.35">
      <c r="A30" s="2" t="s">
        <v>33</v>
      </c>
      <c r="B30" s="6">
        <f t="shared" ref="B30:G30" si="4">SUM(B5:B29)</f>
        <v>5345767</v>
      </c>
      <c r="C30" s="6">
        <f t="shared" si="4"/>
        <v>28279154046.199997</v>
      </c>
      <c r="D30" s="6">
        <f t="shared" si="4"/>
        <v>2699660992968.9902</v>
      </c>
      <c r="E30" s="6">
        <f t="shared" si="4"/>
        <v>6372793</v>
      </c>
      <c r="F30" s="6">
        <f t="shared" si="4"/>
        <v>19925159436.950001</v>
      </c>
      <c r="G30" s="6">
        <f t="shared" si="4"/>
        <v>1049675029825.7</v>
      </c>
      <c r="I30" s="6">
        <f>SUM(I5:I29)</f>
        <v>2370715</v>
      </c>
      <c r="J30" s="6">
        <f t="shared" ref="J30:P30" si="5">SUM(J5:J29)</f>
        <v>3960005530.5999999</v>
      </c>
      <c r="K30" s="6">
        <f t="shared" si="5"/>
        <v>692066855154.53003</v>
      </c>
      <c r="L30" s="6">
        <f t="shared" si="5"/>
        <v>21925389</v>
      </c>
      <c r="M30" s="6">
        <f t="shared" si="5"/>
        <v>8181693155.1000004</v>
      </c>
      <c r="N30" s="6">
        <f t="shared" si="5"/>
        <v>1267571691995.77</v>
      </c>
      <c r="O30" s="16">
        <f t="shared" si="5"/>
        <v>7716482</v>
      </c>
      <c r="P30" s="16">
        <f t="shared" si="5"/>
        <v>28298182</v>
      </c>
      <c r="Q30" s="18">
        <f t="shared" si="2"/>
        <v>69.277256138224644</v>
      </c>
      <c r="R30" s="18">
        <f t="shared" si="3"/>
        <v>22.520149881006489</v>
      </c>
    </row>
    <row r="31" spans="1:18" x14ac:dyDescent="0.35">
      <c r="G31" s="8" t="s">
        <v>2</v>
      </c>
      <c r="I31" s="5">
        <f>B30+I30</f>
        <v>7716482</v>
      </c>
      <c r="O31" s="5"/>
    </row>
    <row r="32" spans="1:18" x14ac:dyDescent="0.35">
      <c r="G32" s="8" t="s">
        <v>35</v>
      </c>
      <c r="I32" s="5">
        <f>E30+L30</f>
        <v>28298182</v>
      </c>
      <c r="O32" s="5" t="s">
        <v>43</v>
      </c>
      <c r="P32" s="15">
        <f>(B30+E30)/(I33%)</f>
        <v>32.538301620695393</v>
      </c>
      <c r="R32" s="20"/>
    </row>
    <row r="33" spans="9:9" x14ac:dyDescent="0.35">
      <c r="I33" s="14">
        <f>SUM(I31:I32)</f>
        <v>36014664</v>
      </c>
    </row>
  </sheetData>
  <mergeCells count="4">
    <mergeCell ref="B3:D3"/>
    <mergeCell ref="E3:G3"/>
    <mergeCell ref="I3:K3"/>
    <mergeCell ref="L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</dc:creator>
  <cp:lastModifiedBy>acer</cp:lastModifiedBy>
  <dcterms:created xsi:type="dcterms:W3CDTF">2022-04-21T12:38:00Z</dcterms:created>
  <dcterms:modified xsi:type="dcterms:W3CDTF">2026-03-02T04:33:12Z</dcterms:modified>
</cp:coreProperties>
</file>