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ppb\Downloads\"/>
    </mc:Choice>
  </mc:AlternateContent>
  <xr:revisionPtr revIDLastSave="0" documentId="13_ncr:1_{6ACE99C2-7A6A-4438-B051-49A3B8201F4E}" xr6:coauthVersionLast="36" xr6:coauthVersionMax="47" xr10:uidLastSave="{00000000-0000-0000-0000-000000000000}"/>
  <bookViews>
    <workbookView xWindow="0" yWindow="0" windowWidth="28800" windowHeight="11460" xr2:uid="{00000000-000D-0000-FFFF-FFFF00000000}"/>
  </bookViews>
  <sheets>
    <sheet name="Dash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6" l="1"/>
  <c r="D30" i="6"/>
  <c r="E30" i="6"/>
  <c r="F30" i="6"/>
  <c r="G30" i="6"/>
  <c r="O29" i="6" l="1"/>
  <c r="B30" i="6"/>
  <c r="P6" i="6"/>
  <c r="R6" i="6" s="1"/>
  <c r="P7" i="6"/>
  <c r="R7" i="6" s="1"/>
  <c r="P8" i="6"/>
  <c r="R8" i="6" s="1"/>
  <c r="P9" i="6"/>
  <c r="R9" i="6" s="1"/>
  <c r="P10" i="6"/>
  <c r="R10" i="6" s="1"/>
  <c r="P11" i="6"/>
  <c r="R11" i="6" s="1"/>
  <c r="P12" i="6"/>
  <c r="R12" i="6" s="1"/>
  <c r="P13" i="6"/>
  <c r="R13" i="6" s="1"/>
  <c r="P14" i="6"/>
  <c r="R14" i="6" s="1"/>
  <c r="P15" i="6"/>
  <c r="R15" i="6" s="1"/>
  <c r="P16" i="6"/>
  <c r="R16" i="6" s="1"/>
  <c r="P17" i="6"/>
  <c r="R17" i="6" s="1"/>
  <c r="P18" i="6"/>
  <c r="R18" i="6" s="1"/>
  <c r="P19" i="6"/>
  <c r="R19" i="6" s="1"/>
  <c r="P20" i="6"/>
  <c r="R20" i="6" s="1"/>
  <c r="P21" i="6"/>
  <c r="R21" i="6" s="1"/>
  <c r="P22" i="6"/>
  <c r="R22" i="6" s="1"/>
  <c r="P23" i="6"/>
  <c r="R23" i="6" s="1"/>
  <c r="P24" i="6"/>
  <c r="R24" i="6" s="1"/>
  <c r="P25" i="6"/>
  <c r="R25" i="6" s="1"/>
  <c r="P26" i="6"/>
  <c r="R26" i="6" s="1"/>
  <c r="P27" i="6"/>
  <c r="R27" i="6" s="1"/>
  <c r="P28" i="6"/>
  <c r="R28" i="6" s="1"/>
  <c r="P29" i="6"/>
  <c r="R29" i="6" s="1"/>
  <c r="P5" i="6"/>
  <c r="O6" i="6"/>
  <c r="Q6" i="6" s="1"/>
  <c r="O7" i="6"/>
  <c r="Q7" i="6" s="1"/>
  <c r="O8" i="6"/>
  <c r="Q8" i="6" s="1"/>
  <c r="O9" i="6"/>
  <c r="Q9" i="6" s="1"/>
  <c r="O10" i="6"/>
  <c r="Q10" i="6" s="1"/>
  <c r="O11" i="6"/>
  <c r="Q11" i="6" s="1"/>
  <c r="O12" i="6"/>
  <c r="Q12" i="6" s="1"/>
  <c r="O13" i="6"/>
  <c r="Q13" i="6" s="1"/>
  <c r="O14" i="6"/>
  <c r="Q14" i="6" s="1"/>
  <c r="O15" i="6"/>
  <c r="Q15" i="6" s="1"/>
  <c r="O16" i="6"/>
  <c r="Q16" i="6" s="1"/>
  <c r="O17" i="6"/>
  <c r="Q17" i="6" s="1"/>
  <c r="O18" i="6"/>
  <c r="Q18" i="6" s="1"/>
  <c r="O19" i="6"/>
  <c r="Q19" i="6" s="1"/>
  <c r="O20" i="6"/>
  <c r="Q20" i="6" s="1"/>
  <c r="O21" i="6"/>
  <c r="Q21" i="6" s="1"/>
  <c r="O22" i="6"/>
  <c r="Q22" i="6" s="1"/>
  <c r="O23" i="6"/>
  <c r="Q23" i="6" s="1"/>
  <c r="O24" i="6"/>
  <c r="Q24" i="6" s="1"/>
  <c r="O25" i="6"/>
  <c r="Q25" i="6" s="1"/>
  <c r="O26" i="6"/>
  <c r="Q26" i="6" s="1"/>
  <c r="O27" i="6"/>
  <c r="Q27" i="6" s="1"/>
  <c r="O28" i="6"/>
  <c r="Q28" i="6" s="1"/>
  <c r="O5" i="6"/>
  <c r="Q5" i="6" s="1"/>
  <c r="P30" i="6" l="1"/>
  <c r="O30" i="6"/>
  <c r="J30" i="6"/>
  <c r="K30" i="6"/>
  <c r="L30" i="6"/>
  <c r="M30" i="6"/>
  <c r="N30" i="6"/>
  <c r="I30" i="6"/>
  <c r="R30" i="6" l="1"/>
  <c r="I31" i="6"/>
  <c r="Q30" i="6"/>
  <c r="I32" i="6"/>
  <c r="I33" i="6" l="1"/>
  <c r="P32" i="6" s="1"/>
</calcChain>
</file>

<file path=xl/sharedStrings.xml><?xml version="1.0" encoding="utf-8"?>
<sst xmlns="http://schemas.openxmlformats.org/spreadsheetml/2006/main" count="55" uniqueCount="45">
  <si>
    <t>KL</t>
  </si>
  <si>
    <t>UP</t>
  </si>
  <si>
    <t>PLI</t>
  </si>
  <si>
    <t>RJ</t>
  </si>
  <si>
    <t>MP</t>
  </si>
  <si>
    <t>HP</t>
  </si>
  <si>
    <t>DL</t>
  </si>
  <si>
    <t>GJ</t>
  </si>
  <si>
    <t>AP</t>
  </si>
  <si>
    <t>TL</t>
  </si>
  <si>
    <t>TN</t>
  </si>
  <si>
    <t>CG</t>
  </si>
  <si>
    <t>WB</t>
  </si>
  <si>
    <t>HY</t>
  </si>
  <si>
    <t>OI</t>
  </si>
  <si>
    <t>NE</t>
  </si>
  <si>
    <t>AM</t>
  </si>
  <si>
    <t>JH</t>
  </si>
  <si>
    <t>UT</t>
  </si>
  <si>
    <t>BI</t>
  </si>
  <si>
    <t>KA</t>
  </si>
  <si>
    <t>JK</t>
  </si>
  <si>
    <t>AA</t>
  </si>
  <si>
    <t>PB</t>
  </si>
  <si>
    <t>MH</t>
  </si>
  <si>
    <t>Circle</t>
  </si>
  <si>
    <t>(blank)</t>
  </si>
  <si>
    <t>Policies #</t>
  </si>
  <si>
    <t>Sum Assured</t>
  </si>
  <si>
    <t>Active - PLI</t>
  </si>
  <si>
    <t>Active - RPLI</t>
  </si>
  <si>
    <t>InActive - PLI</t>
  </si>
  <si>
    <t>InActive - RPLI</t>
  </si>
  <si>
    <t>Total</t>
  </si>
  <si>
    <t>Initial Premium</t>
  </si>
  <si>
    <t>RPLI</t>
  </si>
  <si>
    <t>Total PLI Policie</t>
  </si>
  <si>
    <t>Total RPLI Policies</t>
  </si>
  <si>
    <t>Active PLI%</t>
  </si>
  <si>
    <t>Active RPLI%</t>
  </si>
  <si>
    <t>(count)</t>
  </si>
  <si>
    <t>Count</t>
  </si>
  <si>
    <t>(Percent)</t>
  </si>
  <si>
    <t>Total Active%</t>
  </si>
  <si>
    <t>Active &amp; InActvie Policies - 01.02.2025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</si>
</sst>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3" fontId="2" fillId="0" borderId="0" xfId="0" applyNumberFormat="1" applyFont="1"/>
    <xf numFmtId="3" fontId="0" fillId="0" borderId="0" xfId="0" applyNumberFormat="1"/>
    <xf numFmtId="3" fontId="1" fillId="0" borderId="1" xfId="0" applyNumberFormat="1" applyFont="1" applyBorder="1"/>
    <xf numFmtId="3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2" fontId="0" fillId="0" borderId="0" xfId="0" applyNumberFormat="1"/>
    <xf numFmtId="3" fontId="1" fillId="3" borderId="1" xfId="0" applyNumberFormat="1" applyFont="1" applyFill="1" applyBorder="1"/>
    <xf numFmtId="3" fontId="0" fillId="3" borderId="1" xfId="0" applyNumberFormat="1" applyFill="1" applyBorder="1"/>
    <xf numFmtId="2" fontId="0" fillId="3" borderId="1" xfId="0" applyNumberFormat="1" applyFill="1" applyBorder="1"/>
    <xf numFmtId="0" fontId="1" fillId="3" borderId="1" xfId="0" applyFont="1" applyFill="1" applyBorder="1" applyAlignment="1">
      <alignment horizontal="center" wrapText="1"/>
    </xf>
    <xf numFmtId="2" fontId="0" fillId="3" borderId="0" xfId="0" applyNumberFormat="1" applyFill="1" applyBorder="1"/>
    <xf numFmtId="3" fontId="1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="85" zoomScaleNormal="85" workbookViewId="0">
      <selection activeCell="L32" sqref="L32"/>
    </sheetView>
  </sheetViews>
  <sheetFormatPr defaultRowHeight="15" x14ac:dyDescent="0.25"/>
  <cols>
    <col min="1" max="1" width="6" customWidth="1"/>
    <col min="2" max="2" width="9.42578125" style="5" bestFit="1" customWidth="1"/>
    <col min="3" max="3" width="15.5703125" style="5" customWidth="1"/>
    <col min="4" max="4" width="19.5703125" style="8" bestFit="1" customWidth="1"/>
    <col min="5" max="5" width="9.42578125" style="5" bestFit="1" customWidth="1"/>
    <col min="6" max="6" width="14.85546875" style="5" bestFit="1" customWidth="1"/>
    <col min="7" max="7" width="19.85546875" style="8" customWidth="1"/>
    <col min="8" max="8" width="2" customWidth="1"/>
    <col min="9" max="9" width="11.140625" style="5" bestFit="1" customWidth="1"/>
    <col min="10" max="10" width="14.85546875" style="5" bestFit="1" customWidth="1"/>
    <col min="11" max="11" width="18.5703125" style="8" bestFit="1" customWidth="1"/>
    <col min="12" max="12" width="14" style="5" customWidth="1"/>
    <col min="13" max="13" width="14.140625" style="5" bestFit="1" customWidth="1"/>
    <col min="14" max="14" width="19.5703125" style="8" bestFit="1" customWidth="1"/>
    <col min="15" max="15" width="25.140625" customWidth="1"/>
    <col min="16" max="16" width="16.42578125" bestFit="1" customWidth="1"/>
    <col min="17" max="17" width="9.7109375" bestFit="1" customWidth="1"/>
  </cols>
  <sheetData>
    <row r="1" spans="1:18" x14ac:dyDescent="0.25">
      <c r="C1" s="4" t="s">
        <v>44</v>
      </c>
    </row>
    <row r="3" spans="1:18" s="11" customFormat="1" ht="30" x14ac:dyDescent="0.25">
      <c r="A3" s="10"/>
      <c r="B3" s="21" t="s">
        <v>29</v>
      </c>
      <c r="C3" s="21"/>
      <c r="D3" s="21"/>
      <c r="E3" s="21" t="s">
        <v>30</v>
      </c>
      <c r="F3" s="21"/>
      <c r="G3" s="21"/>
      <c r="I3" s="22" t="s">
        <v>31</v>
      </c>
      <c r="J3" s="22"/>
      <c r="K3" s="22"/>
      <c r="L3" s="22" t="s">
        <v>32</v>
      </c>
      <c r="M3" s="22"/>
      <c r="N3" s="22"/>
      <c r="O3" s="19" t="s">
        <v>36</v>
      </c>
      <c r="P3" s="19" t="s">
        <v>37</v>
      </c>
      <c r="Q3" s="19" t="s">
        <v>38</v>
      </c>
      <c r="R3" s="19" t="s">
        <v>39</v>
      </c>
    </row>
    <row r="4" spans="1:18" s="11" customFormat="1" ht="30" x14ac:dyDescent="0.25">
      <c r="A4" s="10" t="s">
        <v>25</v>
      </c>
      <c r="B4" s="12" t="s">
        <v>27</v>
      </c>
      <c r="C4" s="13" t="s">
        <v>34</v>
      </c>
      <c r="D4" s="12" t="s">
        <v>28</v>
      </c>
      <c r="E4" s="12" t="s">
        <v>27</v>
      </c>
      <c r="F4" s="13" t="s">
        <v>34</v>
      </c>
      <c r="G4" s="12" t="s">
        <v>28</v>
      </c>
      <c r="I4" s="12" t="s">
        <v>27</v>
      </c>
      <c r="J4" s="13" t="s">
        <v>34</v>
      </c>
      <c r="K4" s="12" t="s">
        <v>28</v>
      </c>
      <c r="L4" s="12" t="s">
        <v>27</v>
      </c>
      <c r="M4" s="13" t="s">
        <v>34</v>
      </c>
      <c r="N4" s="12" t="s">
        <v>28</v>
      </c>
      <c r="O4" s="19" t="s">
        <v>40</v>
      </c>
      <c r="P4" s="19" t="s">
        <v>41</v>
      </c>
      <c r="Q4" s="19" t="s">
        <v>42</v>
      </c>
      <c r="R4" s="19" t="s">
        <v>42</v>
      </c>
    </row>
    <row r="5" spans="1:18" x14ac:dyDescent="0.25">
      <c r="A5" s="1" t="s">
        <v>22</v>
      </c>
      <c r="B5" s="7">
        <v>487169</v>
      </c>
      <c r="C5" s="7">
        <v>873461397.60000002</v>
      </c>
      <c r="D5" s="9">
        <v>187169371727.54001</v>
      </c>
      <c r="E5" s="7"/>
      <c r="F5" s="7"/>
      <c r="G5" s="9"/>
      <c r="I5" s="7">
        <v>116118</v>
      </c>
      <c r="J5" s="7">
        <v>157104149</v>
      </c>
      <c r="K5" s="9">
        <v>30621194382</v>
      </c>
      <c r="L5" s="7"/>
      <c r="M5" s="7"/>
      <c r="N5" s="9"/>
      <c r="O5" s="17">
        <f>B5+I5</f>
        <v>603287</v>
      </c>
      <c r="P5" s="17">
        <f>E5+L5</f>
        <v>0</v>
      </c>
      <c r="Q5" s="18">
        <f>B5/O5%</f>
        <v>80.752444524745272</v>
      </c>
      <c r="R5" s="18">
        <v>0</v>
      </c>
    </row>
    <row r="6" spans="1:18" x14ac:dyDescent="0.25">
      <c r="A6" s="1" t="s">
        <v>16</v>
      </c>
      <c r="B6" s="7">
        <v>102254</v>
      </c>
      <c r="C6" s="7">
        <v>371015322.80000001</v>
      </c>
      <c r="D6" s="9">
        <v>49073971032.82</v>
      </c>
      <c r="E6" s="7">
        <v>205267</v>
      </c>
      <c r="F6" s="7">
        <v>370244767</v>
      </c>
      <c r="G6" s="9">
        <v>33356930778.279999</v>
      </c>
      <c r="I6" s="7">
        <v>41071</v>
      </c>
      <c r="J6" s="7">
        <v>63549188.200000003</v>
      </c>
      <c r="K6" s="9">
        <v>11875792900</v>
      </c>
      <c r="L6" s="7">
        <v>348988</v>
      </c>
      <c r="M6" s="7">
        <v>196971045.59999999</v>
      </c>
      <c r="N6" s="9">
        <v>29667238541.669998</v>
      </c>
      <c r="O6" s="17">
        <f t="shared" ref="O6:O29" si="0">B6+I6</f>
        <v>143325</v>
      </c>
      <c r="P6" s="17">
        <f t="shared" ref="P6:P29" si="1">E6+L6</f>
        <v>554255</v>
      </c>
      <c r="Q6" s="18">
        <f t="shared" ref="Q6:Q30" si="2">B6/O6%</f>
        <v>71.344147915576485</v>
      </c>
      <c r="R6" s="18">
        <f t="shared" ref="R6:R30" si="3">E6/P6%</f>
        <v>37.034758369342633</v>
      </c>
    </row>
    <row r="7" spans="1:18" x14ac:dyDescent="0.25">
      <c r="A7" s="1" t="s">
        <v>8</v>
      </c>
      <c r="B7" s="7">
        <v>272231</v>
      </c>
      <c r="C7" s="7">
        <v>1371647129.8</v>
      </c>
      <c r="D7" s="9">
        <v>132785638221.25</v>
      </c>
      <c r="E7" s="7">
        <v>483827</v>
      </c>
      <c r="F7" s="7">
        <v>1802393870</v>
      </c>
      <c r="G7" s="9">
        <v>71407047809.039993</v>
      </c>
      <c r="I7" s="7">
        <v>103520</v>
      </c>
      <c r="J7" s="7">
        <v>181809664</v>
      </c>
      <c r="K7" s="9">
        <v>29646926200</v>
      </c>
      <c r="L7" s="7">
        <v>3502077</v>
      </c>
      <c r="M7" s="7">
        <v>785556488</v>
      </c>
      <c r="N7" s="9">
        <v>116009185947.17999</v>
      </c>
      <c r="O7" s="17">
        <f t="shared" si="0"/>
        <v>375751</v>
      </c>
      <c r="P7" s="17">
        <f t="shared" si="1"/>
        <v>3985904</v>
      </c>
      <c r="Q7" s="18">
        <f t="shared" si="2"/>
        <v>72.449840452853081</v>
      </c>
      <c r="R7" s="18">
        <f t="shared" si="3"/>
        <v>12.138450900975036</v>
      </c>
    </row>
    <row r="8" spans="1:18" x14ac:dyDescent="0.25">
      <c r="A8" s="1" t="s">
        <v>19</v>
      </c>
      <c r="B8" s="7">
        <v>127248</v>
      </c>
      <c r="C8" s="7">
        <v>748484236</v>
      </c>
      <c r="D8" s="9">
        <v>84739472619.039993</v>
      </c>
      <c r="E8" s="7">
        <v>126642</v>
      </c>
      <c r="F8" s="7">
        <v>421212767.5</v>
      </c>
      <c r="G8" s="9">
        <v>24640135000</v>
      </c>
      <c r="I8" s="7">
        <v>62171</v>
      </c>
      <c r="J8" s="7">
        <v>150815408</v>
      </c>
      <c r="K8" s="9">
        <v>29491789400</v>
      </c>
      <c r="L8" s="7">
        <v>790608</v>
      </c>
      <c r="M8" s="7">
        <v>379167561.5</v>
      </c>
      <c r="N8" s="9">
        <v>70857075000</v>
      </c>
      <c r="O8" s="17">
        <f t="shared" si="0"/>
        <v>189419</v>
      </c>
      <c r="P8" s="17">
        <f t="shared" si="1"/>
        <v>917250</v>
      </c>
      <c r="Q8" s="18">
        <f t="shared" si="2"/>
        <v>67.178054999762423</v>
      </c>
      <c r="R8" s="18">
        <f t="shared" si="3"/>
        <v>13.806704824202781</v>
      </c>
    </row>
    <row r="9" spans="1:18" x14ac:dyDescent="0.25">
      <c r="A9" s="1" t="s">
        <v>11</v>
      </c>
      <c r="B9" s="7">
        <v>57048</v>
      </c>
      <c r="C9" s="7">
        <v>208170792.40000001</v>
      </c>
      <c r="D9" s="9">
        <v>29332087978.029999</v>
      </c>
      <c r="E9" s="7">
        <v>153323</v>
      </c>
      <c r="F9" s="7">
        <v>344819964.5</v>
      </c>
      <c r="G9" s="9">
        <v>23766490876.560001</v>
      </c>
      <c r="I9" s="7">
        <v>28323</v>
      </c>
      <c r="J9" s="7">
        <v>39425453</v>
      </c>
      <c r="K9" s="9">
        <v>8547327628</v>
      </c>
      <c r="L9" s="7">
        <v>309085</v>
      </c>
      <c r="M9" s="7">
        <v>159912232.5</v>
      </c>
      <c r="N9" s="9">
        <v>29347355000</v>
      </c>
      <c r="O9" s="17">
        <f t="shared" si="0"/>
        <v>85371</v>
      </c>
      <c r="P9" s="17">
        <f t="shared" si="1"/>
        <v>462408</v>
      </c>
      <c r="Q9" s="18">
        <f t="shared" si="2"/>
        <v>66.823628632673859</v>
      </c>
      <c r="R9" s="18">
        <f t="shared" si="3"/>
        <v>33.157514575872391</v>
      </c>
    </row>
    <row r="10" spans="1:18" x14ac:dyDescent="0.25">
      <c r="A10" s="1" t="s">
        <v>6</v>
      </c>
      <c r="B10" s="7">
        <v>90851</v>
      </c>
      <c r="C10" s="7">
        <v>504644568</v>
      </c>
      <c r="D10" s="9">
        <v>65933800973.730003</v>
      </c>
      <c r="E10" s="7">
        <v>8840</v>
      </c>
      <c r="F10" s="7">
        <v>24339492.5</v>
      </c>
      <c r="G10" s="9">
        <v>3191315208</v>
      </c>
      <c r="I10" s="7">
        <v>47840</v>
      </c>
      <c r="J10" s="7">
        <v>68592122</v>
      </c>
      <c r="K10" s="9">
        <v>14343637490</v>
      </c>
      <c r="L10" s="7">
        <v>10751</v>
      </c>
      <c r="M10" s="7">
        <v>8958621</v>
      </c>
      <c r="N10" s="9">
        <v>1942617307.6900001</v>
      </c>
      <c r="O10" s="17">
        <f t="shared" si="0"/>
        <v>138691</v>
      </c>
      <c r="P10" s="17">
        <f t="shared" si="1"/>
        <v>19591</v>
      </c>
      <c r="Q10" s="18">
        <f t="shared" si="2"/>
        <v>65.506053024349086</v>
      </c>
      <c r="R10" s="18">
        <f t="shared" si="3"/>
        <v>45.122760451227606</v>
      </c>
    </row>
    <row r="11" spans="1:18" x14ac:dyDescent="0.25">
      <c r="A11" s="1" t="s">
        <v>7</v>
      </c>
      <c r="B11" s="7">
        <v>379714</v>
      </c>
      <c r="C11" s="7">
        <v>837859419</v>
      </c>
      <c r="D11" s="9">
        <v>155052575322.42999</v>
      </c>
      <c r="E11" s="7">
        <v>256666</v>
      </c>
      <c r="F11" s="7">
        <v>296359096.5</v>
      </c>
      <c r="G11" s="9">
        <v>31453413516.919998</v>
      </c>
      <c r="I11" s="7">
        <v>169538</v>
      </c>
      <c r="J11" s="7">
        <v>158728891</v>
      </c>
      <c r="K11" s="9">
        <v>41340055900</v>
      </c>
      <c r="L11" s="7">
        <v>698762</v>
      </c>
      <c r="M11" s="7">
        <v>245409179</v>
      </c>
      <c r="N11" s="9">
        <v>53012811000</v>
      </c>
      <c r="O11" s="17">
        <f t="shared" si="0"/>
        <v>549252</v>
      </c>
      <c r="P11" s="17">
        <f t="shared" si="1"/>
        <v>955428</v>
      </c>
      <c r="Q11" s="18">
        <f t="shared" si="2"/>
        <v>69.132929875539816</v>
      </c>
      <c r="R11" s="18">
        <f t="shared" si="3"/>
        <v>26.86398137797929</v>
      </c>
    </row>
    <row r="12" spans="1:18" x14ac:dyDescent="0.25">
      <c r="A12" s="1" t="s">
        <v>5</v>
      </c>
      <c r="B12" s="7">
        <v>103586</v>
      </c>
      <c r="C12" s="7">
        <v>308536055</v>
      </c>
      <c r="D12" s="9">
        <v>49279203527.980003</v>
      </c>
      <c r="E12" s="7">
        <v>196346</v>
      </c>
      <c r="F12" s="7">
        <v>257119580.75</v>
      </c>
      <c r="G12" s="9">
        <v>29089741068.830002</v>
      </c>
      <c r="I12" s="7">
        <v>28304</v>
      </c>
      <c r="J12" s="7">
        <v>30172246</v>
      </c>
      <c r="K12" s="9">
        <v>6382336100</v>
      </c>
      <c r="L12" s="7">
        <v>134003</v>
      </c>
      <c r="M12" s="7">
        <v>68832822.5</v>
      </c>
      <c r="N12" s="9">
        <v>11840970000</v>
      </c>
      <c r="O12" s="17">
        <f t="shared" si="0"/>
        <v>131890</v>
      </c>
      <c r="P12" s="17">
        <f t="shared" si="1"/>
        <v>330349</v>
      </c>
      <c r="Q12" s="18">
        <f t="shared" si="2"/>
        <v>78.539692167715515</v>
      </c>
      <c r="R12" s="18">
        <f t="shared" si="3"/>
        <v>59.435929880217593</v>
      </c>
    </row>
    <row r="13" spans="1:18" x14ac:dyDescent="0.25">
      <c r="A13" s="1" t="s">
        <v>13</v>
      </c>
      <c r="B13" s="7">
        <v>61851</v>
      </c>
      <c r="C13" s="7">
        <v>355085608</v>
      </c>
      <c r="D13" s="9">
        <v>39184470166.32</v>
      </c>
      <c r="E13" s="7">
        <v>68199</v>
      </c>
      <c r="F13" s="7">
        <v>192345174.25</v>
      </c>
      <c r="G13" s="9">
        <v>14319585295.98</v>
      </c>
      <c r="I13" s="7">
        <v>45146</v>
      </c>
      <c r="J13" s="7">
        <v>42782602</v>
      </c>
      <c r="K13" s="9">
        <v>7825007500</v>
      </c>
      <c r="L13" s="7">
        <v>268337</v>
      </c>
      <c r="M13" s="7">
        <v>81305654</v>
      </c>
      <c r="N13" s="9">
        <v>18532061000</v>
      </c>
      <c r="O13" s="17">
        <f t="shared" si="0"/>
        <v>106997</v>
      </c>
      <c r="P13" s="17">
        <f t="shared" si="1"/>
        <v>336536</v>
      </c>
      <c r="Q13" s="18">
        <f t="shared" si="2"/>
        <v>57.806293634400966</v>
      </c>
      <c r="R13" s="18">
        <f t="shared" si="3"/>
        <v>20.264993938241375</v>
      </c>
    </row>
    <row r="14" spans="1:18" x14ac:dyDescent="0.25">
      <c r="A14" s="1" t="s">
        <v>17</v>
      </c>
      <c r="B14" s="7">
        <v>72695</v>
      </c>
      <c r="C14" s="7">
        <v>400148221.80000001</v>
      </c>
      <c r="D14" s="9">
        <v>40459820532.860001</v>
      </c>
      <c r="E14" s="7">
        <v>69062</v>
      </c>
      <c r="F14" s="7">
        <v>329599648</v>
      </c>
      <c r="G14" s="9">
        <v>14357632857</v>
      </c>
      <c r="I14" s="7">
        <v>52721</v>
      </c>
      <c r="J14" s="7">
        <v>95493444</v>
      </c>
      <c r="K14" s="9">
        <v>20298701500</v>
      </c>
      <c r="L14" s="7">
        <v>659083</v>
      </c>
      <c r="M14" s="7">
        <v>197183868.5</v>
      </c>
      <c r="N14" s="9">
        <v>33443150000</v>
      </c>
      <c r="O14" s="17">
        <f t="shared" si="0"/>
        <v>125416</v>
      </c>
      <c r="P14" s="17">
        <f t="shared" si="1"/>
        <v>728145</v>
      </c>
      <c r="Q14" s="18">
        <f t="shared" si="2"/>
        <v>57.963098807169736</v>
      </c>
      <c r="R14" s="18">
        <f t="shared" si="3"/>
        <v>9.4846493486874177</v>
      </c>
    </row>
    <row r="15" spans="1:18" x14ac:dyDescent="0.25">
      <c r="A15" s="1" t="s">
        <v>21</v>
      </c>
      <c r="B15" s="7">
        <v>28304</v>
      </c>
      <c r="C15" s="7">
        <v>77033183</v>
      </c>
      <c r="D15" s="9">
        <v>13498411709.15</v>
      </c>
      <c r="E15" s="7">
        <v>13581</v>
      </c>
      <c r="F15" s="7">
        <v>14967900</v>
      </c>
      <c r="G15" s="9">
        <v>1974752440.45</v>
      </c>
      <c r="I15" s="7">
        <v>22916</v>
      </c>
      <c r="J15" s="7">
        <v>18672141</v>
      </c>
      <c r="K15" s="9">
        <v>3917910600</v>
      </c>
      <c r="L15" s="7">
        <v>99985</v>
      </c>
      <c r="M15" s="7">
        <v>19471487</v>
      </c>
      <c r="N15" s="9">
        <v>4620265000</v>
      </c>
      <c r="O15" s="17">
        <f t="shared" si="0"/>
        <v>51220</v>
      </c>
      <c r="P15" s="17">
        <f t="shared" si="1"/>
        <v>113566</v>
      </c>
      <c r="Q15" s="18">
        <f t="shared" si="2"/>
        <v>55.25966419367434</v>
      </c>
      <c r="R15" s="18">
        <f t="shared" si="3"/>
        <v>11.958684817639082</v>
      </c>
    </row>
    <row r="16" spans="1:18" x14ac:dyDescent="0.25">
      <c r="A16" s="1" t="s">
        <v>20</v>
      </c>
      <c r="B16" s="7">
        <v>485867</v>
      </c>
      <c r="C16" s="7">
        <v>2163142699.4000001</v>
      </c>
      <c r="D16" s="9">
        <v>247274828043.59</v>
      </c>
      <c r="E16" s="7">
        <v>647285</v>
      </c>
      <c r="F16" s="7">
        <v>1730785771.25</v>
      </c>
      <c r="G16" s="9">
        <v>81994230573.710007</v>
      </c>
      <c r="I16" s="7">
        <v>177114</v>
      </c>
      <c r="J16" s="7">
        <v>284497676</v>
      </c>
      <c r="K16" s="9">
        <v>53265196247.059998</v>
      </c>
      <c r="L16" s="7">
        <v>1264908</v>
      </c>
      <c r="M16" s="7">
        <v>766526427.5</v>
      </c>
      <c r="N16" s="9">
        <v>75788255000</v>
      </c>
      <c r="O16" s="17">
        <f t="shared" si="0"/>
        <v>662981</v>
      </c>
      <c r="P16" s="17">
        <f t="shared" si="1"/>
        <v>1912193</v>
      </c>
      <c r="Q16" s="18">
        <f t="shared" si="2"/>
        <v>73.285207268383246</v>
      </c>
      <c r="R16" s="18">
        <f t="shared" si="3"/>
        <v>33.850401083990995</v>
      </c>
    </row>
    <row r="17" spans="1:18" x14ac:dyDescent="0.25">
      <c r="A17" s="1" t="s">
        <v>0</v>
      </c>
      <c r="B17" s="7">
        <v>196525</v>
      </c>
      <c r="C17" s="7">
        <v>770212619</v>
      </c>
      <c r="D17" s="9">
        <v>73187617860.119995</v>
      </c>
      <c r="E17" s="7">
        <v>255056</v>
      </c>
      <c r="F17" s="7">
        <v>518524996.25</v>
      </c>
      <c r="G17" s="9">
        <v>38733980039.639999</v>
      </c>
      <c r="I17" s="7">
        <v>57921</v>
      </c>
      <c r="J17" s="7">
        <v>85307410</v>
      </c>
      <c r="K17" s="9">
        <v>13929107870</v>
      </c>
      <c r="L17" s="7">
        <v>455074</v>
      </c>
      <c r="M17" s="7">
        <v>251339942.25</v>
      </c>
      <c r="N17" s="9">
        <v>35413252625</v>
      </c>
      <c r="O17" s="17">
        <f t="shared" si="0"/>
        <v>254446</v>
      </c>
      <c r="P17" s="17">
        <f t="shared" si="1"/>
        <v>710130</v>
      </c>
      <c r="Q17" s="18">
        <f t="shared" si="2"/>
        <v>77.236427375553163</v>
      </c>
      <c r="R17" s="18">
        <f t="shared" si="3"/>
        <v>35.916803965471111</v>
      </c>
    </row>
    <row r="18" spans="1:18" x14ac:dyDescent="0.25">
      <c r="A18" s="1" t="s">
        <v>24</v>
      </c>
      <c r="B18" s="7">
        <v>485054</v>
      </c>
      <c r="C18" s="7">
        <v>2204035115.8000002</v>
      </c>
      <c r="D18" s="9">
        <v>196867696425.88</v>
      </c>
      <c r="E18" s="7">
        <v>413229</v>
      </c>
      <c r="F18" s="7">
        <v>1504232967.6500001</v>
      </c>
      <c r="G18" s="9">
        <v>59609775937.230003</v>
      </c>
      <c r="I18" s="7">
        <v>302732</v>
      </c>
      <c r="J18" s="7">
        <v>381329661.39999998</v>
      </c>
      <c r="K18" s="9">
        <v>70443418941.630005</v>
      </c>
      <c r="L18" s="7">
        <v>2370776</v>
      </c>
      <c r="M18" s="7">
        <v>665260327.75</v>
      </c>
      <c r="N18" s="9">
        <v>140560695161.29001</v>
      </c>
      <c r="O18" s="17">
        <f t="shared" si="0"/>
        <v>787786</v>
      </c>
      <c r="P18" s="17">
        <f t="shared" si="1"/>
        <v>2784005</v>
      </c>
      <c r="Q18" s="18">
        <f t="shared" si="2"/>
        <v>61.571797417065042</v>
      </c>
      <c r="R18" s="18">
        <f t="shared" si="3"/>
        <v>14.842969032024008</v>
      </c>
    </row>
    <row r="19" spans="1:18" x14ac:dyDescent="0.25">
      <c r="A19" s="1" t="s">
        <v>4</v>
      </c>
      <c r="B19" s="7">
        <v>160131</v>
      </c>
      <c r="C19" s="7">
        <v>686396199.79999995</v>
      </c>
      <c r="D19" s="9">
        <v>70656770506.740005</v>
      </c>
      <c r="E19" s="7">
        <v>102411</v>
      </c>
      <c r="F19" s="7">
        <v>220358493</v>
      </c>
      <c r="G19" s="9">
        <v>15051025853.559999</v>
      </c>
      <c r="I19" s="7">
        <v>98048</v>
      </c>
      <c r="J19" s="7">
        <v>129143146.40000001</v>
      </c>
      <c r="K19" s="9">
        <v>26959490921</v>
      </c>
      <c r="L19" s="7">
        <v>997139</v>
      </c>
      <c r="M19" s="7">
        <v>227690575.5</v>
      </c>
      <c r="N19" s="9">
        <v>62318576000</v>
      </c>
      <c r="O19" s="17">
        <f t="shared" si="0"/>
        <v>258179</v>
      </c>
      <c r="P19" s="17">
        <f t="shared" si="1"/>
        <v>1099550</v>
      </c>
      <c r="Q19" s="18">
        <f t="shared" si="2"/>
        <v>62.023247436855826</v>
      </c>
      <c r="R19" s="18">
        <f t="shared" si="3"/>
        <v>9.313901141376018</v>
      </c>
    </row>
    <row r="20" spans="1:18" x14ac:dyDescent="0.25">
      <c r="A20" s="1" t="s">
        <v>15</v>
      </c>
      <c r="B20" s="7">
        <v>38826</v>
      </c>
      <c r="C20" s="7">
        <v>110445653</v>
      </c>
      <c r="D20" s="9">
        <v>16916844688.41</v>
      </c>
      <c r="E20" s="7">
        <v>60871</v>
      </c>
      <c r="F20" s="7">
        <v>77999639</v>
      </c>
      <c r="G20" s="9">
        <v>9771238615.2700005</v>
      </c>
      <c r="I20" s="7">
        <v>21054</v>
      </c>
      <c r="J20" s="7">
        <v>24660598</v>
      </c>
      <c r="K20" s="9">
        <v>5142033500</v>
      </c>
      <c r="L20" s="7">
        <v>98300</v>
      </c>
      <c r="M20" s="7">
        <v>40112998</v>
      </c>
      <c r="N20" s="9">
        <v>7366699000</v>
      </c>
      <c r="O20" s="17">
        <f t="shared" si="0"/>
        <v>59880</v>
      </c>
      <c r="P20" s="17">
        <f t="shared" si="1"/>
        <v>159171</v>
      </c>
      <c r="Q20" s="18">
        <f t="shared" si="2"/>
        <v>64.839679358717433</v>
      </c>
      <c r="R20" s="18">
        <f t="shared" si="3"/>
        <v>38.242519051837334</v>
      </c>
    </row>
    <row r="21" spans="1:18" x14ac:dyDescent="0.25">
      <c r="A21" s="1" t="s">
        <v>14</v>
      </c>
      <c r="B21" s="7">
        <v>216732</v>
      </c>
      <c r="C21" s="7">
        <v>912240906.79999995</v>
      </c>
      <c r="D21" s="9">
        <v>102918913814.8</v>
      </c>
      <c r="E21" s="7">
        <v>532273</v>
      </c>
      <c r="F21" s="7">
        <v>1281790951.8</v>
      </c>
      <c r="G21" s="9">
        <v>68264869662.900002</v>
      </c>
      <c r="I21" s="7">
        <v>79877</v>
      </c>
      <c r="J21" s="7">
        <v>121384462.40000001</v>
      </c>
      <c r="K21" s="9">
        <v>23294810500</v>
      </c>
      <c r="L21" s="7">
        <v>873456</v>
      </c>
      <c r="M21" s="7">
        <v>440976705</v>
      </c>
      <c r="N21" s="9">
        <v>49861062000</v>
      </c>
      <c r="O21" s="17">
        <f t="shared" si="0"/>
        <v>296609</v>
      </c>
      <c r="P21" s="17">
        <f t="shared" si="1"/>
        <v>1405729</v>
      </c>
      <c r="Q21" s="18">
        <f t="shared" si="2"/>
        <v>73.069933818596198</v>
      </c>
      <c r="R21" s="18">
        <f t="shared" si="3"/>
        <v>37.864552840554616</v>
      </c>
    </row>
    <row r="22" spans="1:18" x14ac:dyDescent="0.25">
      <c r="A22" s="1" t="s">
        <v>23</v>
      </c>
      <c r="B22" s="7">
        <v>69633</v>
      </c>
      <c r="C22" s="7">
        <v>308919670</v>
      </c>
      <c r="D22" s="9">
        <v>34603272813.220001</v>
      </c>
      <c r="E22" s="7">
        <v>56578</v>
      </c>
      <c r="F22" s="7">
        <v>103263230.5</v>
      </c>
      <c r="G22" s="9">
        <v>8829948029.1100006</v>
      </c>
      <c r="I22" s="7">
        <v>34998</v>
      </c>
      <c r="J22" s="7">
        <v>33272659</v>
      </c>
      <c r="K22" s="9">
        <v>6068593108</v>
      </c>
      <c r="L22" s="7">
        <v>284734</v>
      </c>
      <c r="M22" s="7">
        <v>77256274.5</v>
      </c>
      <c r="N22" s="9">
        <v>23330275000</v>
      </c>
      <c r="O22" s="17">
        <f t="shared" si="0"/>
        <v>104631</v>
      </c>
      <c r="P22" s="17">
        <f t="shared" si="1"/>
        <v>341312</v>
      </c>
      <c r="Q22" s="18">
        <f t="shared" si="2"/>
        <v>66.55102216360352</v>
      </c>
      <c r="R22" s="18">
        <f t="shared" si="3"/>
        <v>16.576621976373524</v>
      </c>
    </row>
    <row r="23" spans="1:18" x14ac:dyDescent="0.25">
      <c r="A23" s="1" t="s">
        <v>3</v>
      </c>
      <c r="B23" s="7">
        <v>189065</v>
      </c>
      <c r="C23" s="7">
        <v>1395426669.5999999</v>
      </c>
      <c r="D23" s="9">
        <v>105158202826.99001</v>
      </c>
      <c r="E23" s="7">
        <v>139748</v>
      </c>
      <c r="F23" s="7">
        <v>422498854.75</v>
      </c>
      <c r="G23" s="9">
        <v>22689604085.299999</v>
      </c>
      <c r="I23" s="7">
        <v>71810</v>
      </c>
      <c r="J23" s="7">
        <v>140751214.40000001</v>
      </c>
      <c r="K23" s="9">
        <v>19086161420</v>
      </c>
      <c r="L23" s="7">
        <v>1308579</v>
      </c>
      <c r="M23" s="7">
        <v>275459495.5</v>
      </c>
      <c r="N23" s="9">
        <v>41450740000</v>
      </c>
      <c r="O23" s="17">
        <f t="shared" si="0"/>
        <v>260875</v>
      </c>
      <c r="P23" s="17">
        <f t="shared" si="1"/>
        <v>1448327</v>
      </c>
      <c r="Q23" s="18">
        <f t="shared" si="2"/>
        <v>72.473406804024918</v>
      </c>
      <c r="R23" s="18">
        <f t="shared" si="3"/>
        <v>9.6489259676854733</v>
      </c>
    </row>
    <row r="24" spans="1:18" x14ac:dyDescent="0.25">
      <c r="A24" s="1" t="s">
        <v>9</v>
      </c>
      <c r="B24" s="7">
        <v>137657</v>
      </c>
      <c r="C24" s="7">
        <v>736032973.79999995</v>
      </c>
      <c r="D24" s="9">
        <v>79104139812.309998</v>
      </c>
      <c r="E24" s="7">
        <v>142544</v>
      </c>
      <c r="F24" s="7">
        <v>350626105.75</v>
      </c>
      <c r="G24" s="9">
        <v>21185788228.110001</v>
      </c>
      <c r="I24" s="7">
        <v>79083</v>
      </c>
      <c r="J24" s="7">
        <v>129366257</v>
      </c>
      <c r="K24" s="9">
        <v>24146406700.009998</v>
      </c>
      <c r="L24" s="7">
        <v>1576779</v>
      </c>
      <c r="M24" s="7">
        <v>295247013</v>
      </c>
      <c r="N24" s="9">
        <v>59017127507</v>
      </c>
      <c r="O24" s="17">
        <f t="shared" si="0"/>
        <v>216740</v>
      </c>
      <c r="P24" s="17">
        <f t="shared" si="1"/>
        <v>1719323</v>
      </c>
      <c r="Q24" s="18">
        <f t="shared" si="2"/>
        <v>63.512503460367256</v>
      </c>
      <c r="R24" s="18">
        <f t="shared" si="3"/>
        <v>8.2907051205619897</v>
      </c>
    </row>
    <row r="25" spans="1:18" x14ac:dyDescent="0.25">
      <c r="A25" s="1" t="s">
        <v>10</v>
      </c>
      <c r="B25" s="7">
        <v>627849</v>
      </c>
      <c r="C25" s="7">
        <v>3261266927</v>
      </c>
      <c r="D25" s="9">
        <v>293537808930.25</v>
      </c>
      <c r="E25" s="7">
        <v>939491</v>
      </c>
      <c r="F25" s="7">
        <v>2234975449.6999998</v>
      </c>
      <c r="G25" s="9">
        <v>138945176631.16</v>
      </c>
      <c r="I25" s="7">
        <v>186095</v>
      </c>
      <c r="J25" s="7">
        <v>376502254.80000001</v>
      </c>
      <c r="K25" s="9">
        <v>59456180111.239998</v>
      </c>
      <c r="L25" s="7">
        <v>3006115</v>
      </c>
      <c r="M25" s="7">
        <v>1094180693.8499999</v>
      </c>
      <c r="N25" s="9">
        <v>167481777553</v>
      </c>
      <c r="O25" s="17">
        <f t="shared" si="0"/>
        <v>813944</v>
      </c>
      <c r="P25" s="17">
        <f t="shared" si="1"/>
        <v>3945606</v>
      </c>
      <c r="Q25" s="18">
        <f t="shared" si="2"/>
        <v>77.136633478470273</v>
      </c>
      <c r="R25" s="18">
        <f t="shared" si="3"/>
        <v>23.811069833125764</v>
      </c>
    </row>
    <row r="26" spans="1:18" x14ac:dyDescent="0.25">
      <c r="A26" s="1" t="s">
        <v>1</v>
      </c>
      <c r="B26" s="7">
        <v>292965</v>
      </c>
      <c r="C26" s="7">
        <v>2041292083</v>
      </c>
      <c r="D26" s="9">
        <v>162459489515.51999</v>
      </c>
      <c r="E26" s="7">
        <v>186637</v>
      </c>
      <c r="F26" s="7">
        <v>915328327</v>
      </c>
      <c r="G26" s="9">
        <v>35683036321.050003</v>
      </c>
      <c r="I26" s="7">
        <v>171344</v>
      </c>
      <c r="J26" s="7">
        <v>279294025</v>
      </c>
      <c r="K26" s="9">
        <v>47599203868</v>
      </c>
      <c r="L26" s="7">
        <v>1319284</v>
      </c>
      <c r="M26" s="7">
        <v>530535127.25</v>
      </c>
      <c r="N26" s="9">
        <v>74377040000</v>
      </c>
      <c r="O26" s="17">
        <f t="shared" si="0"/>
        <v>464309</v>
      </c>
      <c r="P26" s="17">
        <f t="shared" si="1"/>
        <v>1505921</v>
      </c>
      <c r="Q26" s="18">
        <f t="shared" si="2"/>
        <v>63.096989289460247</v>
      </c>
      <c r="R26" s="18">
        <f t="shared" si="3"/>
        <v>12.39354521253107</v>
      </c>
    </row>
    <row r="27" spans="1:18" x14ac:dyDescent="0.25">
      <c r="A27" s="1" t="s">
        <v>18</v>
      </c>
      <c r="B27" s="7">
        <v>53108</v>
      </c>
      <c r="C27" s="7">
        <v>213858847</v>
      </c>
      <c r="D27" s="9">
        <v>25901086998.959999</v>
      </c>
      <c r="E27" s="7">
        <v>142914</v>
      </c>
      <c r="F27" s="7">
        <v>258827634</v>
      </c>
      <c r="G27" s="9">
        <v>17049008992.57</v>
      </c>
      <c r="I27" s="7">
        <v>15892</v>
      </c>
      <c r="J27" s="7">
        <v>25075427</v>
      </c>
      <c r="K27" s="9">
        <v>4929367066.6700001</v>
      </c>
      <c r="L27" s="7">
        <v>249935</v>
      </c>
      <c r="M27" s="7">
        <v>95360616</v>
      </c>
      <c r="N27" s="9">
        <v>14826355000</v>
      </c>
      <c r="O27" s="17">
        <f t="shared" si="0"/>
        <v>69000</v>
      </c>
      <c r="P27" s="17">
        <f t="shared" si="1"/>
        <v>392849</v>
      </c>
      <c r="Q27" s="18">
        <f t="shared" si="2"/>
        <v>76.968115942028987</v>
      </c>
      <c r="R27" s="18">
        <f t="shared" si="3"/>
        <v>36.378863125526607</v>
      </c>
    </row>
    <row r="28" spans="1:18" x14ac:dyDescent="0.25">
      <c r="A28" s="1" t="s">
        <v>12</v>
      </c>
      <c r="B28" s="7">
        <v>272431</v>
      </c>
      <c r="C28" s="7">
        <v>806917905.39999998</v>
      </c>
      <c r="D28" s="9">
        <v>127247789156.09</v>
      </c>
      <c r="E28" s="7">
        <v>498112</v>
      </c>
      <c r="F28" s="7">
        <v>696275728.25</v>
      </c>
      <c r="G28" s="9">
        <v>67500636580.849998</v>
      </c>
      <c r="I28" s="7">
        <v>83426</v>
      </c>
      <c r="J28" s="7">
        <v>94670828</v>
      </c>
      <c r="K28" s="9">
        <v>24312015349</v>
      </c>
      <c r="L28" s="7">
        <v>794201</v>
      </c>
      <c r="M28" s="7">
        <v>265195717.5</v>
      </c>
      <c r="N28" s="9">
        <v>51320270000</v>
      </c>
      <c r="O28" s="17">
        <f t="shared" si="0"/>
        <v>355857</v>
      </c>
      <c r="P28" s="17">
        <f t="shared" si="1"/>
        <v>1292313</v>
      </c>
      <c r="Q28" s="18">
        <f t="shared" si="2"/>
        <v>76.556313350587445</v>
      </c>
      <c r="R28" s="18">
        <f t="shared" si="3"/>
        <v>38.544222645752228</v>
      </c>
    </row>
    <row r="29" spans="1:18" x14ac:dyDescent="0.25">
      <c r="A29" s="1" t="s">
        <v>26</v>
      </c>
      <c r="B29" s="7"/>
      <c r="C29" s="7"/>
      <c r="D29" s="9"/>
      <c r="E29" s="7">
        <v>1</v>
      </c>
      <c r="F29" s="7">
        <v>1449</v>
      </c>
      <c r="G29" s="9">
        <v>50000</v>
      </c>
      <c r="I29" s="7"/>
      <c r="J29" s="7"/>
      <c r="K29" s="9"/>
      <c r="L29" s="7">
        <v>16</v>
      </c>
      <c r="M29" s="7">
        <v>10114</v>
      </c>
      <c r="N29" s="9">
        <v>790000</v>
      </c>
      <c r="O29" s="17">
        <f t="shared" si="0"/>
        <v>0</v>
      </c>
      <c r="P29" s="17">
        <f t="shared" si="1"/>
        <v>17</v>
      </c>
      <c r="Q29" s="18">
        <v>0</v>
      </c>
      <c r="R29" s="18">
        <f t="shared" si="3"/>
        <v>5.8823529411764701</v>
      </c>
    </row>
    <row r="30" spans="1:18" s="3" customFormat="1" x14ac:dyDescent="0.25">
      <c r="A30" s="2" t="s">
        <v>33</v>
      </c>
      <c r="B30" s="6">
        <f t="shared" ref="B30:G30" si="4">SUM(B5:B29)</f>
        <v>5008794</v>
      </c>
      <c r="C30" s="6">
        <f t="shared" si="4"/>
        <v>21666274203</v>
      </c>
      <c r="D30" s="6">
        <f t="shared" si="4"/>
        <v>2382343285204.0293</v>
      </c>
      <c r="E30" s="6">
        <f t="shared" si="4"/>
        <v>5698903</v>
      </c>
      <c r="F30" s="6">
        <f t="shared" si="4"/>
        <v>14368891858.899998</v>
      </c>
      <c r="G30" s="6">
        <f t="shared" si="4"/>
        <v>832865414401.52002</v>
      </c>
      <c r="I30" s="6">
        <f>SUM(I5:I29)</f>
        <v>2097062</v>
      </c>
      <c r="J30" s="6">
        <f t="shared" ref="J30:P30" si="5">SUM(J5:J29)</f>
        <v>3112400927.6000004</v>
      </c>
      <c r="K30" s="6">
        <f t="shared" si="5"/>
        <v>582922665202.60999</v>
      </c>
      <c r="L30" s="6">
        <f t="shared" si="5"/>
        <v>21420975</v>
      </c>
      <c r="M30" s="6">
        <f t="shared" si="5"/>
        <v>7167920987.2000008</v>
      </c>
      <c r="N30" s="6">
        <f t="shared" si="5"/>
        <v>1172385643642.8301</v>
      </c>
      <c r="O30" s="16">
        <f t="shared" si="5"/>
        <v>7105856</v>
      </c>
      <c r="P30" s="16">
        <f t="shared" si="5"/>
        <v>27119878</v>
      </c>
      <c r="Q30" s="18">
        <f t="shared" si="2"/>
        <v>70.488256446513972</v>
      </c>
      <c r="R30" s="18">
        <f t="shared" si="3"/>
        <v>21.013748660668753</v>
      </c>
    </row>
    <row r="31" spans="1:18" x14ac:dyDescent="0.25">
      <c r="G31" s="8" t="s">
        <v>2</v>
      </c>
      <c r="I31" s="5">
        <f>B30+I30</f>
        <v>7105856</v>
      </c>
      <c r="O31" s="5"/>
    </row>
    <row r="32" spans="1:18" x14ac:dyDescent="0.25">
      <c r="G32" s="8" t="s">
        <v>35</v>
      </c>
      <c r="I32" s="5">
        <f>E30+L30</f>
        <v>27119878</v>
      </c>
      <c r="O32" s="5" t="s">
        <v>43</v>
      </c>
      <c r="P32" s="15">
        <f>(B30+E30)/(I33%)</f>
        <v>31.285514578007295</v>
      </c>
      <c r="R32" s="20"/>
    </row>
    <row r="33" spans="9:9" x14ac:dyDescent="0.25">
      <c r="I33" s="14">
        <f>SUM(I31:I32)</f>
        <v>34225734</v>
      </c>
    </row>
  </sheetData>
  <mergeCells count="4">
    <mergeCell ref="B3:D3"/>
    <mergeCell ref="E3:G3"/>
    <mergeCell ref="I3:K3"/>
    <mergeCell ref="L3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</dc:creator>
  <cp:lastModifiedBy>ippb</cp:lastModifiedBy>
  <dcterms:created xsi:type="dcterms:W3CDTF">2022-04-21T12:38:00Z</dcterms:created>
  <dcterms:modified xsi:type="dcterms:W3CDTF">2025-03-01T08:40:18Z</dcterms:modified>
</cp:coreProperties>
</file>