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ippb\Downloads\"/>
    </mc:Choice>
  </mc:AlternateContent>
  <xr:revisionPtr revIDLastSave="0" documentId="13_ncr:1_{9D90608E-C8D9-4659-803A-875610C1DC96}" xr6:coauthVersionLast="36" xr6:coauthVersionMax="47" xr10:uidLastSave="{00000000-0000-0000-0000-000000000000}"/>
  <bookViews>
    <workbookView xWindow="0" yWindow="0" windowWidth="28800" windowHeight="11760" xr2:uid="{00000000-000D-0000-FFFF-FFFF00000000}"/>
  </bookViews>
  <sheets>
    <sheet name="Dash" sheetId="6" r:id="rId1"/>
    <sheet name="Sheet2" sheetId="8" r:id="rId2"/>
    <sheet name="Sheet1" sheetId="7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6" l="1"/>
  <c r="D30" i="6"/>
  <c r="E30" i="6"/>
  <c r="F30" i="6"/>
  <c r="G30" i="6"/>
  <c r="O29" i="6" l="1"/>
  <c r="B30" i="6"/>
  <c r="P6" i="6"/>
  <c r="R6" i="6" s="1"/>
  <c r="P7" i="6"/>
  <c r="R7" i="6" s="1"/>
  <c r="P8" i="6"/>
  <c r="R8" i="6" s="1"/>
  <c r="P9" i="6"/>
  <c r="R9" i="6" s="1"/>
  <c r="P10" i="6"/>
  <c r="R10" i="6" s="1"/>
  <c r="P11" i="6"/>
  <c r="R11" i="6" s="1"/>
  <c r="P12" i="6"/>
  <c r="R12" i="6" s="1"/>
  <c r="P13" i="6"/>
  <c r="R13" i="6" s="1"/>
  <c r="P14" i="6"/>
  <c r="R14" i="6" s="1"/>
  <c r="P15" i="6"/>
  <c r="R15" i="6" s="1"/>
  <c r="P16" i="6"/>
  <c r="R16" i="6" s="1"/>
  <c r="P17" i="6"/>
  <c r="R17" i="6" s="1"/>
  <c r="P18" i="6"/>
  <c r="R18" i="6" s="1"/>
  <c r="P19" i="6"/>
  <c r="R19" i="6" s="1"/>
  <c r="P20" i="6"/>
  <c r="R20" i="6" s="1"/>
  <c r="P21" i="6"/>
  <c r="R21" i="6" s="1"/>
  <c r="P22" i="6"/>
  <c r="R22" i="6" s="1"/>
  <c r="P23" i="6"/>
  <c r="R23" i="6" s="1"/>
  <c r="P24" i="6"/>
  <c r="R24" i="6" s="1"/>
  <c r="P25" i="6"/>
  <c r="R25" i="6" s="1"/>
  <c r="P26" i="6"/>
  <c r="R26" i="6" s="1"/>
  <c r="P27" i="6"/>
  <c r="R27" i="6" s="1"/>
  <c r="P28" i="6"/>
  <c r="R28" i="6" s="1"/>
  <c r="P29" i="6"/>
  <c r="R29" i="6" s="1"/>
  <c r="P5" i="6"/>
  <c r="O6" i="6"/>
  <c r="Q6" i="6" s="1"/>
  <c r="O7" i="6"/>
  <c r="Q7" i="6" s="1"/>
  <c r="O8" i="6"/>
  <c r="Q8" i="6" s="1"/>
  <c r="O9" i="6"/>
  <c r="Q9" i="6" s="1"/>
  <c r="O10" i="6"/>
  <c r="Q10" i="6" s="1"/>
  <c r="O11" i="6"/>
  <c r="Q11" i="6" s="1"/>
  <c r="O12" i="6"/>
  <c r="Q12" i="6" s="1"/>
  <c r="O13" i="6"/>
  <c r="Q13" i="6" s="1"/>
  <c r="O14" i="6"/>
  <c r="Q14" i="6" s="1"/>
  <c r="O15" i="6"/>
  <c r="Q15" i="6" s="1"/>
  <c r="O16" i="6"/>
  <c r="Q16" i="6" s="1"/>
  <c r="O17" i="6"/>
  <c r="Q17" i="6" s="1"/>
  <c r="O18" i="6"/>
  <c r="Q18" i="6" s="1"/>
  <c r="O19" i="6"/>
  <c r="Q19" i="6" s="1"/>
  <c r="O20" i="6"/>
  <c r="Q20" i="6" s="1"/>
  <c r="O21" i="6"/>
  <c r="Q21" i="6" s="1"/>
  <c r="O22" i="6"/>
  <c r="Q22" i="6" s="1"/>
  <c r="O23" i="6"/>
  <c r="Q23" i="6" s="1"/>
  <c r="O24" i="6"/>
  <c r="Q24" i="6" s="1"/>
  <c r="O25" i="6"/>
  <c r="Q25" i="6" s="1"/>
  <c r="O26" i="6"/>
  <c r="Q26" i="6" s="1"/>
  <c r="O27" i="6"/>
  <c r="Q27" i="6" s="1"/>
  <c r="O28" i="6"/>
  <c r="Q28" i="6" s="1"/>
  <c r="O5" i="6"/>
  <c r="Q5" i="6" s="1"/>
  <c r="P30" i="6" l="1"/>
  <c r="O30" i="6"/>
  <c r="J30" i="6"/>
  <c r="K30" i="6"/>
  <c r="L30" i="6"/>
  <c r="M30" i="6"/>
  <c r="N30" i="6"/>
  <c r="I30" i="6"/>
  <c r="R30" i="6" l="1"/>
  <c r="I31" i="6"/>
  <c r="Q30" i="6"/>
  <c r="I32" i="6"/>
  <c r="I33" i="6" l="1"/>
  <c r="P32" i="6" s="1"/>
</calcChain>
</file>

<file path=xl/sharedStrings.xml><?xml version="1.0" encoding="utf-8"?>
<sst xmlns="http://schemas.openxmlformats.org/spreadsheetml/2006/main" count="194" uniqueCount="60">
  <si>
    <t>KL</t>
  </si>
  <si>
    <t>UP</t>
  </si>
  <si>
    <t>PLI</t>
  </si>
  <si>
    <t>RJ</t>
  </si>
  <si>
    <t>MP</t>
  </si>
  <si>
    <t>HP</t>
  </si>
  <si>
    <t>DL</t>
  </si>
  <si>
    <t>GJ</t>
  </si>
  <si>
    <t>AP</t>
  </si>
  <si>
    <t>TL</t>
  </si>
  <si>
    <t>TN</t>
  </si>
  <si>
    <t>CG</t>
  </si>
  <si>
    <t>WB</t>
  </si>
  <si>
    <t>HY</t>
  </si>
  <si>
    <t>OI</t>
  </si>
  <si>
    <t>NE</t>
  </si>
  <si>
    <t>AM</t>
  </si>
  <si>
    <t>JH</t>
  </si>
  <si>
    <t>UT</t>
  </si>
  <si>
    <t>BI</t>
  </si>
  <si>
    <t>KA</t>
  </si>
  <si>
    <t>JK</t>
  </si>
  <si>
    <t>AA</t>
  </si>
  <si>
    <t>PB</t>
  </si>
  <si>
    <t>MH</t>
  </si>
  <si>
    <t>Circle</t>
  </si>
  <si>
    <t>(blank)</t>
  </si>
  <si>
    <t>Policies #</t>
  </si>
  <si>
    <t>Sum Assured</t>
  </si>
  <si>
    <t>Active - PLI</t>
  </si>
  <si>
    <t>Active - RPLI</t>
  </si>
  <si>
    <t>InActive - PLI</t>
  </si>
  <si>
    <t>InActive - RPLI</t>
  </si>
  <si>
    <t>Total</t>
  </si>
  <si>
    <t>Initial Premium</t>
  </si>
  <si>
    <t>RPLI</t>
  </si>
  <si>
    <t>Total PLI Policie</t>
  </si>
  <si>
    <t>Total RPLI Policies</t>
  </si>
  <si>
    <t>Active PLI%</t>
  </si>
  <si>
    <t>Active RPLI%</t>
  </si>
  <si>
    <t>(count)</t>
  </si>
  <si>
    <t>Count</t>
  </si>
  <si>
    <t>(Percent)</t>
  </si>
  <si>
    <t>Total Active%</t>
  </si>
  <si>
    <t>RPL</t>
  </si>
  <si>
    <t>Circe</t>
  </si>
  <si>
    <t>carr</t>
  </si>
  <si>
    <t>count</t>
  </si>
  <si>
    <t>modal</t>
  </si>
  <si>
    <t>S</t>
  </si>
  <si>
    <t>Row Labels</t>
  </si>
  <si>
    <t>Grand Total</t>
  </si>
  <si>
    <t>Column Labels</t>
  </si>
  <si>
    <t>Sum of count</t>
  </si>
  <si>
    <t>Total Sum of count</t>
  </si>
  <si>
    <t>Total Sum of modal</t>
  </si>
  <si>
    <t>Sum of modal</t>
  </si>
  <si>
    <t>Total Sum of S</t>
  </si>
  <si>
    <t>Sum of S</t>
  </si>
  <si>
    <t>Active &amp; InActvie Policies - 01.06.2025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</si>
</sst>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3" fontId="2" fillId="0" borderId="0" xfId="0" applyNumberFormat="1" applyFont="1"/>
    <xf numFmtId="3" fontId="0" fillId="0" borderId="0" xfId="0" applyNumberFormat="1"/>
    <xf numFmtId="3" fontId="1" fillId="0" borderId="1" xfId="0" applyNumberFormat="1" applyFont="1" applyBorder="1"/>
    <xf numFmtId="3" fontId="0" fillId="0" borderId="1" xfId="0" applyNumberFormat="1" applyBorder="1"/>
    <xf numFmtId="4" fontId="0" fillId="0" borderId="0" xfId="0" applyNumberFormat="1"/>
    <xf numFmtId="4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3" fontId="1" fillId="0" borderId="0" xfId="0" applyNumberFormat="1" applyFont="1"/>
    <xf numFmtId="2" fontId="0" fillId="0" borderId="0" xfId="0" applyNumberFormat="1"/>
    <xf numFmtId="3" fontId="1" fillId="3" borderId="1" xfId="0" applyNumberFormat="1" applyFont="1" applyFill="1" applyBorder="1"/>
    <xf numFmtId="3" fontId="0" fillId="3" borderId="1" xfId="0" applyNumberFormat="1" applyFill="1" applyBorder="1"/>
    <xf numFmtId="2" fontId="0" fillId="3" borderId="1" xfId="0" applyNumberFormat="1" applyFill="1" applyBorder="1"/>
    <xf numFmtId="0" fontId="1" fillId="3" borderId="1" xfId="0" applyFont="1" applyFill="1" applyBorder="1" applyAlignment="1">
      <alignment horizontal="center" wrapText="1"/>
    </xf>
    <xf numFmtId="2" fontId="0" fillId="3" borderId="0" xfId="0" applyNumberForma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3" fontId="1" fillId="2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ppb" refreshedDate="45748.53979166667" createdVersion="6" refreshedVersion="6" minRefreshableVersion="3" recordCount="48" xr:uid="{4CC003FC-F617-4BF9-900C-B806350FCF19}">
  <cacheSource type="worksheet">
    <worksheetSource ref="A1:E49" sheet="Sheet1"/>
  </cacheSource>
  <cacheFields count="5">
    <cacheField name="Circe" numFmtId="0">
      <sharedItems containsBlank="1" count="25">
        <s v="CG"/>
        <s v="TN"/>
        <s v="GJ"/>
        <s v="AP"/>
        <s v="KL"/>
        <s v="NE"/>
        <s v="AA"/>
        <s v="UP"/>
        <s v="DL"/>
        <s v="MH"/>
        <s v="RJ"/>
        <s v="TL"/>
        <s v="OI"/>
        <s v="JK"/>
        <m/>
        <s v="BI"/>
        <s v="WB"/>
        <s v="JH"/>
        <s v="PB"/>
        <s v="KA"/>
        <s v="MP"/>
        <s v="UT"/>
        <s v="AM"/>
        <s v="HY"/>
        <s v="HP"/>
      </sharedItems>
    </cacheField>
    <cacheField name="carr" numFmtId="0">
      <sharedItems count="2">
        <s v="RPL"/>
        <s v="PLI"/>
      </sharedItems>
    </cacheField>
    <cacheField name="count" numFmtId="0">
      <sharedItems containsSemiMixedTypes="0" containsString="0" containsNumber="1" containsInteger="1" minValue="16" maxValue="3498159"/>
    </cacheField>
    <cacheField name="modal" numFmtId="0">
      <sharedItems containsSemiMixedTypes="0" containsString="0" containsNumber="1" minValue="10114" maxValue="1098814613.0999999"/>
    </cacheField>
    <cacheField name="S" numFmtId="0">
      <sharedItems containsSemiMixedTypes="0" containsString="0" containsNumber="1" minValue="790000" maxValue="16802977755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x v="0"/>
    <n v="310159"/>
    <n v="160848466.5"/>
    <n v="29612785000"/>
  </r>
  <r>
    <x v="1"/>
    <x v="1"/>
    <n v="187503"/>
    <n v="377692927.80000001"/>
    <n v="60006808722.349998"/>
  </r>
  <r>
    <x v="1"/>
    <x v="0"/>
    <n v="3005878"/>
    <n v="1098814613.0999999"/>
    <n v="168029777553"/>
  </r>
  <r>
    <x v="2"/>
    <x v="1"/>
    <n v="171068"/>
    <n v="160802667"/>
    <n v="42014815900"/>
  </r>
  <r>
    <x v="3"/>
    <x v="1"/>
    <n v="103665"/>
    <n v="177974567"/>
    <n v="29749099200"/>
  </r>
  <r>
    <x v="4"/>
    <x v="1"/>
    <n v="57779"/>
    <n v="84189739"/>
    <n v="13831007870"/>
  </r>
  <r>
    <x v="5"/>
    <x v="0"/>
    <n v="98317"/>
    <n v="40217625"/>
    <n v="7369314000"/>
  </r>
  <r>
    <x v="6"/>
    <x v="1"/>
    <n v="116402"/>
    <n v="157722271"/>
    <n v="30783074382"/>
  </r>
  <r>
    <x v="7"/>
    <x v="1"/>
    <n v="172825"/>
    <n v="279493509"/>
    <n v="48188713868"/>
  </r>
  <r>
    <x v="8"/>
    <x v="1"/>
    <n v="47973"/>
    <n v="68878491"/>
    <n v="14484612490"/>
  </r>
  <r>
    <x v="9"/>
    <x v="1"/>
    <n v="303844"/>
    <n v="382250259.39999998"/>
    <n v="70943124941.630005"/>
  </r>
  <r>
    <x v="10"/>
    <x v="1"/>
    <n v="72045"/>
    <n v="138700293.40000001"/>
    <n v="19163981420"/>
  </r>
  <r>
    <x v="8"/>
    <x v="0"/>
    <n v="10758"/>
    <n v="8977636"/>
    <n v="1943182307.6900001"/>
  </r>
  <r>
    <x v="11"/>
    <x v="1"/>
    <n v="79232"/>
    <n v="127299585"/>
    <n v="24221056700.009998"/>
  </r>
  <r>
    <x v="12"/>
    <x v="1"/>
    <n v="79852"/>
    <n v="120391491.40000001"/>
    <n v="23352600500"/>
  </r>
  <r>
    <x v="13"/>
    <x v="0"/>
    <n v="99793"/>
    <n v="19392773"/>
    <n v="4609715000"/>
  </r>
  <r>
    <x v="14"/>
    <x v="0"/>
    <n v="16"/>
    <n v="10114"/>
    <n v="790000"/>
  </r>
  <r>
    <x v="15"/>
    <x v="0"/>
    <n v="791451"/>
    <n v="380793256.5"/>
    <n v="71177775000"/>
  </r>
  <r>
    <x v="7"/>
    <x v="0"/>
    <n v="1321193"/>
    <n v="531287219.25"/>
    <n v="74667300000"/>
  </r>
  <r>
    <x v="10"/>
    <x v="0"/>
    <n v="1308068"/>
    <n v="274960067"/>
    <n v="41450880000"/>
  </r>
  <r>
    <x v="16"/>
    <x v="1"/>
    <n v="83857"/>
    <n v="94783699"/>
    <n v="24552600349"/>
  </r>
  <r>
    <x v="4"/>
    <x v="0"/>
    <n v="452962"/>
    <n v="250471323.25"/>
    <n v="35351342625"/>
  </r>
  <r>
    <x v="17"/>
    <x v="1"/>
    <n v="53000"/>
    <n v="96272664"/>
    <n v="20439681500"/>
  </r>
  <r>
    <x v="0"/>
    <x v="1"/>
    <n v="28402"/>
    <n v="39494558"/>
    <n v="8614369628"/>
  </r>
  <r>
    <x v="15"/>
    <x v="1"/>
    <n v="62707"/>
    <n v="152290474"/>
    <n v="29875909400"/>
  </r>
  <r>
    <x v="18"/>
    <x v="0"/>
    <n v="285009"/>
    <n v="77556831.5"/>
    <n v="23380395000"/>
  </r>
  <r>
    <x v="17"/>
    <x v="0"/>
    <n v="659660"/>
    <n v="198360628.5"/>
    <n v="33629255000"/>
  </r>
  <r>
    <x v="19"/>
    <x v="0"/>
    <n v="1262356"/>
    <n v="762468328.5"/>
    <n v="75850960000"/>
  </r>
  <r>
    <x v="20"/>
    <x v="0"/>
    <n v="999919"/>
    <n v="229551778.5"/>
    <n v="62942206000"/>
  </r>
  <r>
    <x v="12"/>
    <x v="0"/>
    <n v="872125"/>
    <n v="438819482"/>
    <n v="49911822000"/>
  </r>
  <r>
    <x v="18"/>
    <x v="1"/>
    <n v="35150"/>
    <n v="33479250"/>
    <n v="6131858108"/>
  </r>
  <r>
    <x v="21"/>
    <x v="1"/>
    <n v="15690"/>
    <n v="23579045"/>
    <n v="4872082066.6700001"/>
  </r>
  <r>
    <x v="21"/>
    <x v="0"/>
    <n v="249735"/>
    <n v="94240530"/>
    <n v="14815705000"/>
  </r>
  <r>
    <x v="3"/>
    <x v="0"/>
    <n v="3498159"/>
    <n v="779909214.5"/>
    <n v="116040180947.17999"/>
  </r>
  <r>
    <x v="19"/>
    <x v="1"/>
    <n v="177302"/>
    <n v="281735906"/>
    <n v="53479901247.059998"/>
  </r>
  <r>
    <x v="22"/>
    <x v="1"/>
    <n v="41219"/>
    <n v="63579843.200000003"/>
    <n v="11989652900"/>
  </r>
  <r>
    <x v="22"/>
    <x v="0"/>
    <n v="349068"/>
    <n v="197905468.59999999"/>
    <n v="29860193541.669998"/>
  </r>
  <r>
    <x v="20"/>
    <x v="1"/>
    <n v="98954"/>
    <n v="129184081.40000001"/>
    <n v="27273480921"/>
  </r>
  <r>
    <x v="23"/>
    <x v="1"/>
    <n v="45277"/>
    <n v="42723086"/>
    <n v="7894937500"/>
  </r>
  <r>
    <x v="23"/>
    <x v="0"/>
    <n v="268585"/>
    <n v="81428390"/>
    <n v="18569751000"/>
  </r>
  <r>
    <x v="2"/>
    <x v="0"/>
    <n v="698184"/>
    <n v="245031335"/>
    <n v="53113231000"/>
  </r>
  <r>
    <x v="11"/>
    <x v="0"/>
    <n v="1575569"/>
    <n v="295421468"/>
    <n v="59083157507"/>
  </r>
  <r>
    <x v="24"/>
    <x v="0"/>
    <n v="133886"/>
    <n v="68477320.5"/>
    <n v="11850260000"/>
  </r>
  <r>
    <x v="5"/>
    <x v="1"/>
    <n v="21267"/>
    <n v="25061466"/>
    <n v="5234643500"/>
  </r>
  <r>
    <x v="24"/>
    <x v="1"/>
    <n v="28210"/>
    <n v="29807940"/>
    <n v="6361331100"/>
  </r>
  <r>
    <x v="13"/>
    <x v="1"/>
    <n v="22925"/>
    <n v="18645717"/>
    <n v="3932480600"/>
  </r>
  <r>
    <x v="16"/>
    <x v="0"/>
    <n v="791310"/>
    <n v="264521649.5"/>
    <n v="51394135000"/>
  </r>
  <r>
    <x v="9"/>
    <x v="0"/>
    <n v="2370421"/>
    <n v="664532693.75"/>
    <n v="140633450161.29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8047314-3F53-42D8-BE8E-2EB91F40C5B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J31" firstHeaderRow="1" firstDataRow="3" firstDataCol="1"/>
  <pivotFields count="5">
    <pivotField axis="axisRow" showAll="0">
      <items count="26">
        <item x="6"/>
        <item x="22"/>
        <item x="3"/>
        <item x="15"/>
        <item x="0"/>
        <item x="8"/>
        <item x="2"/>
        <item x="24"/>
        <item x="23"/>
        <item x="17"/>
        <item x="13"/>
        <item x="19"/>
        <item x="4"/>
        <item x="9"/>
        <item x="20"/>
        <item x="5"/>
        <item x="12"/>
        <item x="18"/>
        <item x="10"/>
        <item x="11"/>
        <item x="1"/>
        <item x="7"/>
        <item x="21"/>
        <item x="16"/>
        <item x="14"/>
        <item t="default"/>
      </items>
    </pivotField>
    <pivotField axis="axisCol" showAll="0">
      <items count="3">
        <item x="1"/>
        <item x="0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Fields count="2">
    <field x="1"/>
    <field x="-2"/>
  </colFields>
  <colItems count="9">
    <i>
      <x/>
      <x/>
    </i>
    <i r="1" i="1">
      <x v="1"/>
    </i>
    <i r="1" i="2">
      <x v="2"/>
    </i>
    <i>
      <x v="1"/>
      <x/>
    </i>
    <i r="1" i="1">
      <x v="1"/>
    </i>
    <i r="1" i="2">
      <x v="2"/>
    </i>
    <i t="grand">
      <x/>
    </i>
    <i t="grand" i="1">
      <x/>
    </i>
    <i t="grand" i="2">
      <x/>
    </i>
  </colItems>
  <dataFields count="3">
    <dataField name="Sum of count" fld="2" baseField="0" baseItem="0"/>
    <dataField name="Sum of modal" fld="3" baseField="0" baseItem="0"/>
    <dataField name="Sum of S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zoomScale="85" zoomScaleNormal="85" workbookViewId="0">
      <selection activeCell="I5" sqref="I5:N29"/>
    </sheetView>
  </sheetViews>
  <sheetFormatPr defaultRowHeight="15" x14ac:dyDescent="0.25"/>
  <cols>
    <col min="1" max="1" width="6" customWidth="1"/>
    <col min="2" max="2" width="9.42578125" style="5" bestFit="1" customWidth="1"/>
    <col min="3" max="3" width="15.5703125" style="5" customWidth="1"/>
    <col min="4" max="4" width="19.5703125" style="8" bestFit="1" customWidth="1"/>
    <col min="5" max="5" width="9.42578125" style="5" bestFit="1" customWidth="1"/>
    <col min="6" max="6" width="14.85546875" style="5" bestFit="1" customWidth="1"/>
    <col min="7" max="7" width="19.85546875" style="8" customWidth="1"/>
    <col min="8" max="8" width="2" customWidth="1"/>
    <col min="9" max="9" width="11.140625" style="5" bestFit="1" customWidth="1"/>
    <col min="10" max="10" width="14.85546875" style="5" bestFit="1" customWidth="1"/>
    <col min="11" max="11" width="18.5703125" style="8" bestFit="1" customWidth="1"/>
    <col min="12" max="12" width="14" style="5" customWidth="1"/>
    <col min="13" max="13" width="14.140625" style="5" bestFit="1" customWidth="1"/>
    <col min="14" max="14" width="19.5703125" style="8" bestFit="1" customWidth="1"/>
    <col min="15" max="15" width="25.140625" customWidth="1"/>
    <col min="16" max="16" width="16.42578125" bestFit="1" customWidth="1"/>
    <col min="17" max="17" width="9.7109375" bestFit="1" customWidth="1"/>
  </cols>
  <sheetData>
    <row r="1" spans="1:18" x14ac:dyDescent="0.25">
      <c r="C1" s="4" t="s">
        <v>59</v>
      </c>
    </row>
    <row r="3" spans="1:18" s="11" customFormat="1" ht="30" x14ac:dyDescent="0.25">
      <c r="A3" s="10"/>
      <c r="B3" s="24" t="s">
        <v>29</v>
      </c>
      <c r="C3" s="24"/>
      <c r="D3" s="24"/>
      <c r="E3" s="24" t="s">
        <v>30</v>
      </c>
      <c r="F3" s="24"/>
      <c r="G3" s="24"/>
      <c r="I3" s="25" t="s">
        <v>31</v>
      </c>
      <c r="J3" s="25"/>
      <c r="K3" s="25"/>
      <c r="L3" s="25" t="s">
        <v>32</v>
      </c>
      <c r="M3" s="25"/>
      <c r="N3" s="25"/>
      <c r="O3" s="19" t="s">
        <v>36</v>
      </c>
      <c r="P3" s="19" t="s">
        <v>37</v>
      </c>
      <c r="Q3" s="19" t="s">
        <v>38</v>
      </c>
      <c r="R3" s="19" t="s">
        <v>39</v>
      </c>
    </row>
    <row r="4" spans="1:18" s="11" customFormat="1" ht="30" x14ac:dyDescent="0.25">
      <c r="A4" s="10" t="s">
        <v>25</v>
      </c>
      <c r="B4" s="12" t="s">
        <v>27</v>
      </c>
      <c r="C4" s="13" t="s">
        <v>34</v>
      </c>
      <c r="D4" s="12" t="s">
        <v>28</v>
      </c>
      <c r="E4" s="12" t="s">
        <v>27</v>
      </c>
      <c r="F4" s="13" t="s">
        <v>34</v>
      </c>
      <c r="G4" s="12" t="s">
        <v>28</v>
      </c>
      <c r="I4" s="12" t="s">
        <v>27</v>
      </c>
      <c r="J4" s="13" t="s">
        <v>34</v>
      </c>
      <c r="K4" s="12" t="s">
        <v>28</v>
      </c>
      <c r="L4" s="12" t="s">
        <v>27</v>
      </c>
      <c r="M4" s="13" t="s">
        <v>34</v>
      </c>
      <c r="N4" s="12" t="s">
        <v>28</v>
      </c>
      <c r="O4" s="19" t="s">
        <v>40</v>
      </c>
      <c r="P4" s="19" t="s">
        <v>41</v>
      </c>
      <c r="Q4" s="19" t="s">
        <v>42</v>
      </c>
      <c r="R4" s="19" t="s">
        <v>42</v>
      </c>
    </row>
    <row r="5" spans="1:18" x14ac:dyDescent="0.25">
      <c r="A5" s="1" t="s">
        <v>22</v>
      </c>
      <c r="B5" s="7">
        <v>468935</v>
      </c>
      <c r="C5" s="7">
        <v>848196270.60000002</v>
      </c>
      <c r="D5" s="9">
        <v>182671352881.44</v>
      </c>
      <c r="E5" s="7"/>
      <c r="F5" s="7"/>
      <c r="G5" s="9"/>
      <c r="I5" s="7">
        <v>115138</v>
      </c>
      <c r="J5" s="7">
        <v>155843969</v>
      </c>
      <c r="K5" s="9">
        <v>30450304382</v>
      </c>
      <c r="L5" s="7"/>
      <c r="M5" s="7"/>
      <c r="N5" s="9"/>
      <c r="O5" s="17">
        <f>B5+I5</f>
        <v>584073</v>
      </c>
      <c r="P5" s="17">
        <f>E5+L5</f>
        <v>0</v>
      </c>
      <c r="Q5" s="18">
        <f>B5/O5%</f>
        <v>80.287053159450963</v>
      </c>
      <c r="R5" s="18">
        <v>0</v>
      </c>
    </row>
    <row r="6" spans="1:18" x14ac:dyDescent="0.25">
      <c r="A6" s="1" t="s">
        <v>16</v>
      </c>
      <c r="B6" s="7">
        <v>103728</v>
      </c>
      <c r="C6" s="7">
        <v>391313814.80000001</v>
      </c>
      <c r="D6" s="9">
        <v>50535700218.029999</v>
      </c>
      <c r="E6" s="7">
        <v>211284</v>
      </c>
      <c r="F6" s="7">
        <v>406086400</v>
      </c>
      <c r="G6" s="9">
        <v>35083160646.139999</v>
      </c>
      <c r="I6" s="7">
        <v>41857</v>
      </c>
      <c r="J6" s="7">
        <v>66102803.200000003</v>
      </c>
      <c r="K6" s="9">
        <v>12351782900</v>
      </c>
      <c r="L6" s="7">
        <v>353377</v>
      </c>
      <c r="M6" s="7">
        <v>203650401.59999999</v>
      </c>
      <c r="N6" s="9">
        <v>30614908541.669998</v>
      </c>
      <c r="O6" s="17">
        <f t="shared" ref="O6:O29" si="0">B6+I6</f>
        <v>145585</v>
      </c>
      <c r="P6" s="17">
        <f t="shared" ref="P6:P29" si="1">E6+L6</f>
        <v>564661</v>
      </c>
      <c r="Q6" s="18">
        <f t="shared" ref="Q6:Q30" si="2">B6/O6%</f>
        <v>71.249098464814381</v>
      </c>
      <c r="R6" s="18">
        <f t="shared" ref="R6:R30" si="3">E6/P6%</f>
        <v>37.41784893945217</v>
      </c>
    </row>
    <row r="7" spans="1:18" x14ac:dyDescent="0.25">
      <c r="A7" s="1" t="s">
        <v>8</v>
      </c>
      <c r="B7" s="7">
        <v>277240</v>
      </c>
      <c r="C7" s="7">
        <v>1515771742.8</v>
      </c>
      <c r="D7" s="9">
        <v>138537516948.89999</v>
      </c>
      <c r="E7" s="7">
        <v>492921</v>
      </c>
      <c r="F7" s="7">
        <v>1956372594.5</v>
      </c>
      <c r="G7" s="9">
        <v>76116576311.610001</v>
      </c>
      <c r="I7" s="7">
        <v>105279</v>
      </c>
      <c r="J7" s="7">
        <v>184717694</v>
      </c>
      <c r="K7" s="9">
        <v>30655879200</v>
      </c>
      <c r="L7" s="7">
        <v>3503395</v>
      </c>
      <c r="M7" s="7">
        <v>790765726.5</v>
      </c>
      <c r="N7" s="9">
        <v>117128610947.17999</v>
      </c>
      <c r="O7" s="17">
        <f t="shared" si="0"/>
        <v>382519</v>
      </c>
      <c r="P7" s="17">
        <f t="shared" si="1"/>
        <v>3996316</v>
      </c>
      <c r="Q7" s="18">
        <f t="shared" si="2"/>
        <v>72.477445564795474</v>
      </c>
      <c r="R7" s="18">
        <f t="shared" si="3"/>
        <v>12.334384968556039</v>
      </c>
    </row>
    <row r="8" spans="1:18" x14ac:dyDescent="0.25">
      <c r="A8" s="1" t="s">
        <v>19</v>
      </c>
      <c r="B8" s="7">
        <v>128113</v>
      </c>
      <c r="C8" s="7">
        <v>778682935</v>
      </c>
      <c r="D8" s="9">
        <v>86677577619.039993</v>
      </c>
      <c r="E8" s="7">
        <v>123778</v>
      </c>
      <c r="F8" s="7">
        <v>439929967</v>
      </c>
      <c r="G8" s="9">
        <v>25216175000</v>
      </c>
      <c r="I8" s="7">
        <v>63442</v>
      </c>
      <c r="J8" s="7">
        <v>157203821</v>
      </c>
      <c r="K8" s="9">
        <v>30646449400</v>
      </c>
      <c r="L8" s="7">
        <v>793250</v>
      </c>
      <c r="M8" s="7">
        <v>385119689.5</v>
      </c>
      <c r="N8" s="9">
        <v>71770350000</v>
      </c>
      <c r="O8" s="17">
        <f t="shared" si="0"/>
        <v>191555</v>
      </c>
      <c r="P8" s="17">
        <f t="shared" si="1"/>
        <v>917028</v>
      </c>
      <c r="Q8" s="18">
        <f t="shared" si="2"/>
        <v>66.880530395969828</v>
      </c>
      <c r="R8" s="18">
        <f t="shared" si="3"/>
        <v>13.497733984131346</v>
      </c>
    </row>
    <row r="9" spans="1:18" x14ac:dyDescent="0.25">
      <c r="A9" s="1" t="s">
        <v>11</v>
      </c>
      <c r="B9" s="7">
        <v>57777</v>
      </c>
      <c r="C9" s="7">
        <v>215336760.40000001</v>
      </c>
      <c r="D9" s="9">
        <v>30126445200.25</v>
      </c>
      <c r="E9" s="7">
        <v>157978</v>
      </c>
      <c r="F9" s="7">
        <v>367839345.5</v>
      </c>
      <c r="G9" s="9">
        <v>24776352225.290001</v>
      </c>
      <c r="I9" s="7">
        <v>28868</v>
      </c>
      <c r="J9" s="7">
        <v>40363608</v>
      </c>
      <c r="K9" s="9">
        <v>8873724628</v>
      </c>
      <c r="L9" s="7">
        <v>314638</v>
      </c>
      <c r="M9" s="7">
        <v>165148911.5</v>
      </c>
      <c r="N9" s="9">
        <v>30661780000</v>
      </c>
      <c r="O9" s="17">
        <f t="shared" si="0"/>
        <v>86645</v>
      </c>
      <c r="P9" s="17">
        <f t="shared" si="1"/>
        <v>472616</v>
      </c>
      <c r="Q9" s="18">
        <f t="shared" si="2"/>
        <v>66.682439840729415</v>
      </c>
      <c r="R9" s="18">
        <f t="shared" si="3"/>
        <v>33.426291111600115</v>
      </c>
    </row>
    <row r="10" spans="1:18" x14ac:dyDescent="0.25">
      <c r="A10" s="1" t="s">
        <v>6</v>
      </c>
      <c r="B10" s="7">
        <v>90378</v>
      </c>
      <c r="C10" s="7">
        <v>517931552</v>
      </c>
      <c r="D10" s="9">
        <v>66637597908.260002</v>
      </c>
      <c r="E10" s="7">
        <v>8951</v>
      </c>
      <c r="F10" s="7">
        <v>24933777.5</v>
      </c>
      <c r="G10" s="9">
        <v>3256280594.9099998</v>
      </c>
      <c r="I10" s="7">
        <v>47978</v>
      </c>
      <c r="J10" s="7">
        <v>69083567</v>
      </c>
      <c r="K10" s="9">
        <v>14522887490</v>
      </c>
      <c r="L10" s="7">
        <v>10807</v>
      </c>
      <c r="M10" s="7">
        <v>9167021</v>
      </c>
      <c r="N10" s="9">
        <v>1962767307.6900001</v>
      </c>
      <c r="O10" s="17">
        <f t="shared" si="0"/>
        <v>138356</v>
      </c>
      <c r="P10" s="17">
        <f t="shared" si="1"/>
        <v>19758</v>
      </c>
      <c r="Q10" s="18">
        <f t="shared" si="2"/>
        <v>65.322790482523345</v>
      </c>
      <c r="R10" s="18">
        <f t="shared" si="3"/>
        <v>45.303168336876197</v>
      </c>
    </row>
    <row r="11" spans="1:18" x14ac:dyDescent="0.25">
      <c r="A11" s="1" t="s">
        <v>7</v>
      </c>
      <c r="B11" s="7">
        <v>373275</v>
      </c>
      <c r="C11" s="7">
        <v>856778183</v>
      </c>
      <c r="D11" s="9">
        <v>155930610112.66</v>
      </c>
      <c r="E11" s="7">
        <v>252862</v>
      </c>
      <c r="F11" s="7">
        <v>303682110.5</v>
      </c>
      <c r="G11" s="9">
        <v>31801201161.549999</v>
      </c>
      <c r="I11" s="7">
        <v>171533</v>
      </c>
      <c r="J11" s="7">
        <v>162023938</v>
      </c>
      <c r="K11" s="9">
        <v>42313895900</v>
      </c>
      <c r="L11" s="7">
        <v>701489</v>
      </c>
      <c r="M11" s="7">
        <v>246651865</v>
      </c>
      <c r="N11" s="9">
        <v>53496026000</v>
      </c>
      <c r="O11" s="17">
        <f t="shared" si="0"/>
        <v>544808</v>
      </c>
      <c r="P11" s="17">
        <f t="shared" si="1"/>
        <v>954351</v>
      </c>
      <c r="Q11" s="18">
        <f t="shared" si="2"/>
        <v>68.514963069558448</v>
      </c>
      <c r="R11" s="18">
        <f t="shared" si="3"/>
        <v>26.495702314976356</v>
      </c>
    </row>
    <row r="12" spans="1:18" x14ac:dyDescent="0.25">
      <c r="A12" s="1" t="s">
        <v>5</v>
      </c>
      <c r="B12" s="7">
        <v>105413</v>
      </c>
      <c r="C12" s="7">
        <v>322001994</v>
      </c>
      <c r="D12" s="9">
        <v>50939404111.309998</v>
      </c>
      <c r="E12" s="7">
        <v>197659</v>
      </c>
      <c r="F12" s="7">
        <v>266835061.75</v>
      </c>
      <c r="G12" s="9">
        <v>29982210400.990002</v>
      </c>
      <c r="I12" s="7">
        <v>28840</v>
      </c>
      <c r="J12" s="7">
        <v>30903224</v>
      </c>
      <c r="K12" s="9">
        <v>6628241100</v>
      </c>
      <c r="L12" s="7">
        <v>134702</v>
      </c>
      <c r="M12" s="7">
        <v>69782556.5</v>
      </c>
      <c r="N12" s="9">
        <v>12067390000</v>
      </c>
      <c r="O12" s="17">
        <f t="shared" si="0"/>
        <v>134253</v>
      </c>
      <c r="P12" s="17">
        <f t="shared" si="1"/>
        <v>332361</v>
      </c>
      <c r="Q12" s="18">
        <f t="shared" si="2"/>
        <v>78.518170916106158</v>
      </c>
      <c r="R12" s="18">
        <f t="shared" si="3"/>
        <v>59.471177424547399</v>
      </c>
    </row>
    <row r="13" spans="1:18" x14ac:dyDescent="0.25">
      <c r="A13" s="1" t="s">
        <v>13</v>
      </c>
      <c r="B13" s="7">
        <v>62191</v>
      </c>
      <c r="C13" s="7">
        <v>364852485</v>
      </c>
      <c r="D13" s="9">
        <v>40006095662.330002</v>
      </c>
      <c r="E13" s="7">
        <v>69832</v>
      </c>
      <c r="F13" s="7">
        <v>199787159.25</v>
      </c>
      <c r="G13" s="9">
        <v>14966890313.83</v>
      </c>
      <c r="I13" s="7">
        <v>45425</v>
      </c>
      <c r="J13" s="7">
        <v>43098038</v>
      </c>
      <c r="K13" s="9">
        <v>7982580500</v>
      </c>
      <c r="L13" s="7">
        <v>269176</v>
      </c>
      <c r="M13" s="7">
        <v>82399266.5</v>
      </c>
      <c r="N13" s="9">
        <v>18691926000</v>
      </c>
      <c r="O13" s="17">
        <f t="shared" si="0"/>
        <v>107616</v>
      </c>
      <c r="P13" s="17">
        <f t="shared" si="1"/>
        <v>339008</v>
      </c>
      <c r="Q13" s="18">
        <f t="shared" si="2"/>
        <v>57.789733868569726</v>
      </c>
      <c r="R13" s="18">
        <f t="shared" si="3"/>
        <v>20.598923919199546</v>
      </c>
    </row>
    <row r="14" spans="1:18" x14ac:dyDescent="0.25">
      <c r="A14" s="1" t="s">
        <v>17</v>
      </c>
      <c r="B14" s="7">
        <v>74064</v>
      </c>
      <c r="C14" s="7">
        <v>436460005.80000001</v>
      </c>
      <c r="D14" s="9">
        <v>41661612654.080002</v>
      </c>
      <c r="E14" s="7">
        <v>73394</v>
      </c>
      <c r="F14" s="7">
        <v>385593032</v>
      </c>
      <c r="G14" s="9">
        <v>15821872857</v>
      </c>
      <c r="I14" s="7">
        <v>53460</v>
      </c>
      <c r="J14" s="7">
        <v>98451281</v>
      </c>
      <c r="K14" s="9">
        <v>20693001500</v>
      </c>
      <c r="L14" s="7">
        <v>661316</v>
      </c>
      <c r="M14" s="7">
        <v>202111936.5</v>
      </c>
      <c r="N14" s="9">
        <v>34061845000</v>
      </c>
      <c r="O14" s="17">
        <f t="shared" si="0"/>
        <v>127524</v>
      </c>
      <c r="P14" s="17">
        <f t="shared" si="1"/>
        <v>734710</v>
      </c>
      <c r="Q14" s="18">
        <f t="shared" si="2"/>
        <v>58.078479345064459</v>
      </c>
      <c r="R14" s="18">
        <f t="shared" si="3"/>
        <v>9.9895196744293671</v>
      </c>
    </row>
    <row r="15" spans="1:18" x14ac:dyDescent="0.25">
      <c r="A15" s="1" t="s">
        <v>21</v>
      </c>
      <c r="B15" s="7">
        <v>29181</v>
      </c>
      <c r="C15" s="7">
        <v>83895786</v>
      </c>
      <c r="D15" s="9">
        <v>14430094725.02</v>
      </c>
      <c r="E15" s="7">
        <v>14087</v>
      </c>
      <c r="F15" s="7">
        <v>17314917</v>
      </c>
      <c r="G15" s="9">
        <v>2191635773.3699999</v>
      </c>
      <c r="I15" s="7">
        <v>22943</v>
      </c>
      <c r="J15" s="7">
        <v>18833142</v>
      </c>
      <c r="K15" s="9">
        <v>3989780600</v>
      </c>
      <c r="L15" s="7">
        <v>99869</v>
      </c>
      <c r="M15" s="7">
        <v>19471279</v>
      </c>
      <c r="N15" s="9">
        <v>4632775000</v>
      </c>
      <c r="O15" s="17">
        <f t="shared" si="0"/>
        <v>52124</v>
      </c>
      <c r="P15" s="17">
        <f t="shared" si="1"/>
        <v>113956</v>
      </c>
      <c r="Q15" s="18">
        <f t="shared" si="2"/>
        <v>55.983807842836313</v>
      </c>
      <c r="R15" s="18">
        <f t="shared" si="3"/>
        <v>12.361788760574257</v>
      </c>
    </row>
    <row r="16" spans="1:18" x14ac:dyDescent="0.25">
      <c r="A16" s="1" t="s">
        <v>20</v>
      </c>
      <c r="B16" s="7">
        <v>498991</v>
      </c>
      <c r="C16" s="7">
        <v>2362116209.4000001</v>
      </c>
      <c r="D16" s="9">
        <v>257889789179.25</v>
      </c>
      <c r="E16" s="7">
        <v>661905</v>
      </c>
      <c r="F16" s="7">
        <v>1901389113</v>
      </c>
      <c r="G16" s="9">
        <v>87284133418.199997</v>
      </c>
      <c r="I16" s="7">
        <v>178853</v>
      </c>
      <c r="J16" s="7">
        <v>288860659</v>
      </c>
      <c r="K16" s="9">
        <v>54594742197.059998</v>
      </c>
      <c r="L16" s="7">
        <v>1266017</v>
      </c>
      <c r="M16" s="7">
        <v>770169539.5</v>
      </c>
      <c r="N16" s="9">
        <v>76779370000</v>
      </c>
      <c r="O16" s="17">
        <f t="shared" si="0"/>
        <v>677844</v>
      </c>
      <c r="P16" s="17">
        <f t="shared" si="1"/>
        <v>1927922</v>
      </c>
      <c r="Q16" s="18">
        <f t="shared" si="2"/>
        <v>73.614430458925654</v>
      </c>
      <c r="R16" s="18">
        <f t="shared" si="3"/>
        <v>34.332561172080609</v>
      </c>
    </row>
    <row r="17" spans="1:18" x14ac:dyDescent="0.25">
      <c r="A17" s="1" t="s">
        <v>0</v>
      </c>
      <c r="B17" s="7">
        <v>202314</v>
      </c>
      <c r="C17" s="7">
        <v>822923933</v>
      </c>
      <c r="D17" s="9">
        <v>76282086021.779999</v>
      </c>
      <c r="E17" s="7">
        <v>248503</v>
      </c>
      <c r="F17" s="7">
        <v>528468844.25</v>
      </c>
      <c r="G17" s="9">
        <v>38937524106.32</v>
      </c>
      <c r="I17" s="7">
        <v>59347</v>
      </c>
      <c r="J17" s="7">
        <v>87472772</v>
      </c>
      <c r="K17" s="9">
        <v>14277512870</v>
      </c>
      <c r="L17" s="7">
        <v>455040</v>
      </c>
      <c r="M17" s="7">
        <v>252672903.75</v>
      </c>
      <c r="N17" s="9">
        <v>35669037625</v>
      </c>
      <c r="O17" s="17">
        <f t="shared" si="0"/>
        <v>261661</v>
      </c>
      <c r="P17" s="17">
        <f t="shared" si="1"/>
        <v>703543</v>
      </c>
      <c r="Q17" s="18">
        <f t="shared" si="2"/>
        <v>77.319126656246056</v>
      </c>
      <c r="R17" s="18">
        <f t="shared" si="3"/>
        <v>35.321650560093694</v>
      </c>
    </row>
    <row r="18" spans="1:18" x14ac:dyDescent="0.25">
      <c r="A18" s="1" t="s">
        <v>24</v>
      </c>
      <c r="B18" s="7">
        <v>490774</v>
      </c>
      <c r="C18" s="7">
        <v>2384203426.8000002</v>
      </c>
      <c r="D18" s="9">
        <v>204017026801.54999</v>
      </c>
      <c r="E18" s="7">
        <v>424552</v>
      </c>
      <c r="F18" s="7">
        <v>1639182879.6500001</v>
      </c>
      <c r="G18" s="9">
        <v>62689623700.349998</v>
      </c>
      <c r="I18" s="7">
        <v>307036</v>
      </c>
      <c r="J18" s="7">
        <v>393247750.39999998</v>
      </c>
      <c r="K18" s="9">
        <v>72304249941.630005</v>
      </c>
      <c r="L18" s="7">
        <v>2374826</v>
      </c>
      <c r="M18" s="7">
        <v>675088109.75</v>
      </c>
      <c r="N18" s="9">
        <v>141392320161.29001</v>
      </c>
      <c r="O18" s="17">
        <f t="shared" si="0"/>
        <v>797810</v>
      </c>
      <c r="P18" s="17">
        <f t="shared" si="1"/>
        <v>2799378</v>
      </c>
      <c r="Q18" s="18">
        <f t="shared" si="2"/>
        <v>61.515147716874942</v>
      </c>
      <c r="R18" s="18">
        <f t="shared" si="3"/>
        <v>15.165940433910677</v>
      </c>
    </row>
    <row r="19" spans="1:18" x14ac:dyDescent="0.25">
      <c r="A19" s="1" t="s">
        <v>4</v>
      </c>
      <c r="B19" s="7">
        <v>164607</v>
      </c>
      <c r="C19" s="7">
        <v>765490271.79999995</v>
      </c>
      <c r="D19" s="9">
        <v>73546668671.830002</v>
      </c>
      <c r="E19" s="7">
        <v>104612</v>
      </c>
      <c r="F19" s="7">
        <v>244571817.5</v>
      </c>
      <c r="G19" s="9">
        <v>15653915973.15</v>
      </c>
      <c r="I19" s="7">
        <v>101337</v>
      </c>
      <c r="J19" s="7">
        <v>132844043.40000001</v>
      </c>
      <c r="K19" s="9">
        <v>28160220921</v>
      </c>
      <c r="L19" s="7">
        <v>1005361</v>
      </c>
      <c r="M19" s="7">
        <v>234992135.5</v>
      </c>
      <c r="N19" s="9">
        <v>64090836000</v>
      </c>
      <c r="O19" s="17">
        <f t="shared" si="0"/>
        <v>265944</v>
      </c>
      <c r="P19" s="17">
        <f t="shared" si="1"/>
        <v>1109973</v>
      </c>
      <c r="Q19" s="18">
        <f t="shared" si="2"/>
        <v>61.895361429473873</v>
      </c>
      <c r="R19" s="18">
        <f t="shared" si="3"/>
        <v>9.4247337547850272</v>
      </c>
    </row>
    <row r="20" spans="1:18" x14ac:dyDescent="0.25">
      <c r="A20" s="1" t="s">
        <v>15</v>
      </c>
      <c r="B20" s="7">
        <v>39857</v>
      </c>
      <c r="C20" s="7">
        <v>115918658</v>
      </c>
      <c r="D20" s="9">
        <v>17767570415.689999</v>
      </c>
      <c r="E20" s="7">
        <v>64399</v>
      </c>
      <c r="F20" s="7">
        <v>86674983</v>
      </c>
      <c r="G20" s="9">
        <v>10976100984.18</v>
      </c>
      <c r="I20" s="7">
        <v>21632</v>
      </c>
      <c r="J20" s="7">
        <v>25456600</v>
      </c>
      <c r="K20" s="9">
        <v>5374333500</v>
      </c>
      <c r="L20" s="7">
        <v>99537</v>
      </c>
      <c r="M20" s="7">
        <v>41128916</v>
      </c>
      <c r="N20" s="9">
        <v>7584329000</v>
      </c>
      <c r="O20" s="17">
        <f t="shared" si="0"/>
        <v>61489</v>
      </c>
      <c r="P20" s="17">
        <f t="shared" si="1"/>
        <v>163936</v>
      </c>
      <c r="Q20" s="18">
        <f t="shared" si="2"/>
        <v>64.819723853046881</v>
      </c>
      <c r="R20" s="18">
        <f t="shared" si="3"/>
        <v>39.283012883076324</v>
      </c>
    </row>
    <row r="21" spans="1:18" x14ac:dyDescent="0.25">
      <c r="A21" s="1" t="s">
        <v>14</v>
      </c>
      <c r="B21" s="7">
        <v>221623</v>
      </c>
      <c r="C21" s="7">
        <v>957736530.79999995</v>
      </c>
      <c r="D21" s="9">
        <v>106737180687.69</v>
      </c>
      <c r="E21" s="7">
        <v>560568</v>
      </c>
      <c r="F21" s="7">
        <v>1375488419.55</v>
      </c>
      <c r="G21" s="9">
        <v>73468273294.889999</v>
      </c>
      <c r="I21" s="7">
        <v>81511</v>
      </c>
      <c r="J21" s="7">
        <v>124165381.40000001</v>
      </c>
      <c r="K21" s="9">
        <v>24025530500</v>
      </c>
      <c r="L21" s="7">
        <v>880394</v>
      </c>
      <c r="M21" s="7">
        <v>448094202</v>
      </c>
      <c r="N21" s="9">
        <v>50982447000</v>
      </c>
      <c r="O21" s="17">
        <f t="shared" si="0"/>
        <v>303134</v>
      </c>
      <c r="P21" s="17">
        <f t="shared" si="1"/>
        <v>1440962</v>
      </c>
      <c r="Q21" s="18">
        <f t="shared" si="2"/>
        <v>73.110571562411337</v>
      </c>
      <c r="R21" s="18">
        <f t="shared" si="3"/>
        <v>38.902344406028746</v>
      </c>
    </row>
    <row r="22" spans="1:18" x14ac:dyDescent="0.25">
      <c r="A22" s="1" t="s">
        <v>23</v>
      </c>
      <c r="B22" s="7">
        <v>70170</v>
      </c>
      <c r="C22" s="7">
        <v>315752761</v>
      </c>
      <c r="D22" s="9">
        <v>35289952899.489998</v>
      </c>
      <c r="E22" s="7">
        <v>57738</v>
      </c>
      <c r="F22" s="7">
        <v>108055809.5</v>
      </c>
      <c r="G22" s="9">
        <v>9211365203.5900002</v>
      </c>
      <c r="I22" s="7">
        <v>35319</v>
      </c>
      <c r="J22" s="7">
        <v>33930250</v>
      </c>
      <c r="K22" s="9">
        <v>6190688108</v>
      </c>
      <c r="L22" s="7">
        <v>286114</v>
      </c>
      <c r="M22" s="7">
        <v>78211078.5</v>
      </c>
      <c r="N22" s="9">
        <v>23523520000</v>
      </c>
      <c r="O22" s="17">
        <f t="shared" si="0"/>
        <v>105489</v>
      </c>
      <c r="P22" s="17">
        <f t="shared" si="1"/>
        <v>343852</v>
      </c>
      <c r="Q22" s="18">
        <f t="shared" si="2"/>
        <v>66.518783949037328</v>
      </c>
      <c r="R22" s="18">
        <f t="shared" si="3"/>
        <v>16.791526587019998</v>
      </c>
    </row>
    <row r="23" spans="1:18" x14ac:dyDescent="0.25">
      <c r="A23" s="1" t="s">
        <v>3</v>
      </c>
      <c r="B23" s="7">
        <v>191108</v>
      </c>
      <c r="C23" s="7">
        <v>1445085937.5999999</v>
      </c>
      <c r="D23" s="9">
        <v>107673047882.55</v>
      </c>
      <c r="E23" s="7">
        <v>140986</v>
      </c>
      <c r="F23" s="7">
        <v>444931432.75</v>
      </c>
      <c r="G23" s="9">
        <v>23625836264.52</v>
      </c>
      <c r="I23" s="7">
        <v>72703</v>
      </c>
      <c r="J23" s="7">
        <v>141426999.40000001</v>
      </c>
      <c r="K23" s="9">
        <v>19516551420</v>
      </c>
      <c r="L23" s="7">
        <v>1308804</v>
      </c>
      <c r="M23" s="7">
        <v>277122821.5</v>
      </c>
      <c r="N23" s="9">
        <v>41692320000</v>
      </c>
      <c r="O23" s="17">
        <f t="shared" si="0"/>
        <v>263811</v>
      </c>
      <c r="P23" s="17">
        <f t="shared" si="1"/>
        <v>1449790</v>
      </c>
      <c r="Q23" s="18">
        <f t="shared" si="2"/>
        <v>72.441255292614784</v>
      </c>
      <c r="R23" s="18">
        <f t="shared" si="3"/>
        <v>9.7245808013574386</v>
      </c>
    </row>
    <row r="24" spans="1:18" x14ac:dyDescent="0.25">
      <c r="A24" s="1" t="s">
        <v>9</v>
      </c>
      <c r="B24" s="7">
        <v>139442</v>
      </c>
      <c r="C24" s="7">
        <v>801645463.79999995</v>
      </c>
      <c r="D24" s="9">
        <v>82097614745.919998</v>
      </c>
      <c r="E24" s="7">
        <v>143805</v>
      </c>
      <c r="F24" s="7">
        <v>386208664.75</v>
      </c>
      <c r="G24" s="9">
        <v>22491926256.860001</v>
      </c>
      <c r="I24" s="7">
        <v>80319</v>
      </c>
      <c r="J24" s="7">
        <v>133692836</v>
      </c>
      <c r="K24" s="9">
        <v>24944836700.009998</v>
      </c>
      <c r="L24" s="7">
        <v>1578361</v>
      </c>
      <c r="M24" s="7">
        <v>301451126</v>
      </c>
      <c r="N24" s="9">
        <v>59673172507</v>
      </c>
      <c r="O24" s="17">
        <f t="shared" si="0"/>
        <v>219761</v>
      </c>
      <c r="P24" s="17">
        <f t="shared" si="1"/>
        <v>1722166</v>
      </c>
      <c r="Q24" s="18">
        <f t="shared" si="2"/>
        <v>63.451658847566215</v>
      </c>
      <c r="R24" s="18">
        <f t="shared" si="3"/>
        <v>8.3502403368780946</v>
      </c>
    </row>
    <row r="25" spans="1:18" x14ac:dyDescent="0.25">
      <c r="A25" s="1" t="s">
        <v>10</v>
      </c>
      <c r="B25" s="7">
        <v>642492</v>
      </c>
      <c r="C25" s="7">
        <v>3456314933.8000002</v>
      </c>
      <c r="D25" s="9">
        <v>303411943014.65997</v>
      </c>
      <c r="E25" s="7">
        <v>938940</v>
      </c>
      <c r="F25" s="7">
        <v>2363018292.1999998</v>
      </c>
      <c r="G25" s="9">
        <v>144290278325.72</v>
      </c>
      <c r="I25" s="7">
        <v>192782</v>
      </c>
      <c r="J25" s="7">
        <v>396355946.80000001</v>
      </c>
      <c r="K25" s="9">
        <v>62028250722.349998</v>
      </c>
      <c r="L25" s="7">
        <v>3009132</v>
      </c>
      <c r="M25" s="7">
        <v>1119238190.8499999</v>
      </c>
      <c r="N25" s="9">
        <v>169819157553</v>
      </c>
      <c r="O25" s="17">
        <f t="shared" si="0"/>
        <v>835274</v>
      </c>
      <c r="P25" s="17">
        <f t="shared" si="1"/>
        <v>3948072</v>
      </c>
      <c r="Q25" s="18">
        <f t="shared" si="2"/>
        <v>76.919908916116157</v>
      </c>
      <c r="R25" s="18">
        <f t="shared" si="3"/>
        <v>23.78224105335465</v>
      </c>
    </row>
    <row r="26" spans="1:18" x14ac:dyDescent="0.25">
      <c r="A26" s="1" t="s">
        <v>1</v>
      </c>
      <c r="B26" s="7">
        <v>300141</v>
      </c>
      <c r="C26" s="7">
        <v>2229845374</v>
      </c>
      <c r="D26" s="9">
        <v>168724347692.51001</v>
      </c>
      <c r="E26" s="7">
        <v>196155</v>
      </c>
      <c r="F26" s="7">
        <v>1014391989.5</v>
      </c>
      <c r="G26" s="9">
        <v>38503058994.279999</v>
      </c>
      <c r="I26" s="7">
        <v>176012</v>
      </c>
      <c r="J26" s="7">
        <v>287943808</v>
      </c>
      <c r="K26" s="9">
        <v>49464613868</v>
      </c>
      <c r="L26" s="7">
        <v>1328866</v>
      </c>
      <c r="M26" s="7">
        <v>544735573.25</v>
      </c>
      <c r="N26" s="9">
        <v>75834880000</v>
      </c>
      <c r="O26" s="17">
        <f t="shared" si="0"/>
        <v>476153</v>
      </c>
      <c r="P26" s="17">
        <f t="shared" si="1"/>
        <v>1525021</v>
      </c>
      <c r="Q26" s="18">
        <f t="shared" si="2"/>
        <v>63.034570820723594</v>
      </c>
      <c r="R26" s="18">
        <f t="shared" si="3"/>
        <v>12.86244582861482</v>
      </c>
    </row>
    <row r="27" spans="1:18" x14ac:dyDescent="0.25">
      <c r="A27" s="1" t="s">
        <v>18</v>
      </c>
      <c r="B27" s="7">
        <v>57636</v>
      </c>
      <c r="C27" s="7">
        <v>284408348</v>
      </c>
      <c r="D27" s="9">
        <v>28658156998.959999</v>
      </c>
      <c r="E27" s="7">
        <v>148990</v>
      </c>
      <c r="F27" s="7">
        <v>313826137</v>
      </c>
      <c r="G27" s="9">
        <v>18780988603.450001</v>
      </c>
      <c r="I27" s="7">
        <v>15980</v>
      </c>
      <c r="J27" s="7">
        <v>24410700</v>
      </c>
      <c r="K27" s="9">
        <v>4993442066.6700001</v>
      </c>
      <c r="L27" s="7">
        <v>250430</v>
      </c>
      <c r="M27" s="7">
        <v>95556217</v>
      </c>
      <c r="N27" s="9">
        <v>14958585000</v>
      </c>
      <c r="O27" s="17">
        <f t="shared" si="0"/>
        <v>73616</v>
      </c>
      <c r="P27" s="17">
        <f t="shared" si="1"/>
        <v>399420</v>
      </c>
      <c r="Q27" s="18">
        <f t="shared" si="2"/>
        <v>78.292762442947193</v>
      </c>
      <c r="R27" s="18">
        <f t="shared" si="3"/>
        <v>37.301587301587304</v>
      </c>
    </row>
    <row r="28" spans="1:18" x14ac:dyDescent="0.25">
      <c r="A28" s="1" t="s">
        <v>12</v>
      </c>
      <c r="B28" s="7">
        <v>276493</v>
      </c>
      <c r="C28" s="7">
        <v>840096652.39999998</v>
      </c>
      <c r="D28" s="9">
        <v>130434007322.75999</v>
      </c>
      <c r="E28" s="7">
        <v>520959</v>
      </c>
      <c r="F28" s="7">
        <v>747956121.25</v>
      </c>
      <c r="G28" s="9">
        <v>72517375110.169998</v>
      </c>
      <c r="I28" s="7">
        <v>84888</v>
      </c>
      <c r="J28" s="7">
        <v>97430695</v>
      </c>
      <c r="K28" s="9">
        <v>25148605349</v>
      </c>
      <c r="L28" s="7">
        <v>795106</v>
      </c>
      <c r="M28" s="7">
        <v>269315307.5</v>
      </c>
      <c r="N28" s="9">
        <v>52215600000</v>
      </c>
      <c r="O28" s="17">
        <f t="shared" si="0"/>
        <v>361381</v>
      </c>
      <c r="P28" s="17">
        <f t="shared" si="1"/>
        <v>1316065</v>
      </c>
      <c r="Q28" s="18">
        <f t="shared" si="2"/>
        <v>76.510109828684961</v>
      </c>
      <c r="R28" s="18">
        <f t="shared" si="3"/>
        <v>39.584594985809971</v>
      </c>
    </row>
    <row r="29" spans="1:18" x14ac:dyDescent="0.25">
      <c r="A29" s="1" t="s">
        <v>26</v>
      </c>
      <c r="B29" s="7"/>
      <c r="C29" s="7"/>
      <c r="D29" s="9"/>
      <c r="E29" s="7"/>
      <c r="F29" s="7"/>
      <c r="G29" s="9"/>
      <c r="I29" s="7"/>
      <c r="J29" s="7"/>
      <c r="K29" s="9"/>
      <c r="L29" s="7">
        <v>16</v>
      </c>
      <c r="M29" s="7">
        <v>10114</v>
      </c>
      <c r="N29" s="9">
        <v>790000</v>
      </c>
      <c r="O29" s="17">
        <f t="shared" si="0"/>
        <v>0</v>
      </c>
      <c r="P29" s="17">
        <f t="shared" si="1"/>
        <v>16</v>
      </c>
      <c r="Q29" s="18">
        <v>0</v>
      </c>
      <c r="R29" s="18">
        <f t="shared" si="3"/>
        <v>0</v>
      </c>
    </row>
    <row r="30" spans="1:18" s="3" customFormat="1" x14ac:dyDescent="0.25">
      <c r="A30" s="2" t="s">
        <v>33</v>
      </c>
      <c r="B30" s="6">
        <f t="shared" ref="B30:G30" si="4">SUM(B5:B29)</f>
        <v>5065943</v>
      </c>
      <c r="C30" s="6">
        <f t="shared" si="4"/>
        <v>23112760029.800003</v>
      </c>
      <c r="D30" s="6">
        <f t="shared" si="4"/>
        <v>2450683400375.9595</v>
      </c>
      <c r="E30" s="6">
        <f t="shared" si="4"/>
        <v>5814858</v>
      </c>
      <c r="F30" s="6">
        <f t="shared" si="4"/>
        <v>15522538868.899998</v>
      </c>
      <c r="G30" s="6">
        <f t="shared" si="4"/>
        <v>877642755520.37</v>
      </c>
      <c r="I30" s="6">
        <f>SUM(I5:I29)</f>
        <v>2132482</v>
      </c>
      <c r="J30" s="6">
        <f t="shared" ref="J30:P30" si="5">SUM(J5:J29)</f>
        <v>3193863526.6000004</v>
      </c>
      <c r="K30" s="6">
        <f t="shared" si="5"/>
        <v>600132105763.72009</v>
      </c>
      <c r="L30" s="6">
        <f t="shared" si="5"/>
        <v>21480023</v>
      </c>
      <c r="M30" s="6">
        <f t="shared" si="5"/>
        <v>7282054888.7000008</v>
      </c>
      <c r="N30" s="6">
        <f t="shared" si="5"/>
        <v>1189304743642.8301</v>
      </c>
      <c r="O30" s="16">
        <f t="shared" si="5"/>
        <v>7198425</v>
      </c>
      <c r="P30" s="16">
        <f t="shared" si="5"/>
        <v>27294881</v>
      </c>
      <c r="Q30" s="18">
        <f t="shared" si="2"/>
        <v>70.375714131910797</v>
      </c>
      <c r="R30" s="18">
        <f t="shared" si="3"/>
        <v>21.303840819089849</v>
      </c>
    </row>
    <row r="31" spans="1:18" x14ac:dyDescent="0.25">
      <c r="G31" s="8" t="s">
        <v>2</v>
      </c>
      <c r="I31" s="5">
        <f>B30+I30</f>
        <v>7198425</v>
      </c>
      <c r="O31" s="5"/>
    </row>
    <row r="32" spans="1:18" x14ac:dyDescent="0.25">
      <c r="G32" s="8" t="s">
        <v>35</v>
      </c>
      <c r="I32" s="5">
        <f>E30+L30</f>
        <v>27294881</v>
      </c>
      <c r="O32" s="5" t="s">
        <v>43</v>
      </c>
      <c r="P32" s="15">
        <f>(B30+E30)/(I33%)</f>
        <v>31.544674204322426</v>
      </c>
      <c r="R32" s="20"/>
    </row>
    <row r="33" spans="9:9" x14ac:dyDescent="0.25">
      <c r="I33" s="14">
        <f>SUM(I31:I32)</f>
        <v>34493306</v>
      </c>
    </row>
  </sheetData>
  <mergeCells count="4">
    <mergeCell ref="B3:D3"/>
    <mergeCell ref="E3:G3"/>
    <mergeCell ref="I3:K3"/>
    <mergeCell ref="L3:N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787D6-4641-428A-BDA0-FE7C98EC3D3A}">
  <dimension ref="A3:J31"/>
  <sheetViews>
    <sheetView workbookViewId="0">
      <selection activeCell="B6" sqref="B6:G30"/>
    </sheetView>
  </sheetViews>
  <sheetFormatPr defaultRowHeight="15" x14ac:dyDescent="0.25"/>
  <cols>
    <col min="1" max="1" width="13.140625" bestFit="1" customWidth="1"/>
    <col min="2" max="2" width="16.28515625" bestFit="1" customWidth="1"/>
    <col min="3" max="3" width="13.28515625" bestFit="1" customWidth="1"/>
    <col min="4" max="4" width="12" bestFit="1" customWidth="1"/>
    <col min="5" max="5" width="12.5703125" bestFit="1" customWidth="1"/>
    <col min="6" max="6" width="13.28515625" bestFit="1" customWidth="1"/>
    <col min="7" max="7" width="12" bestFit="1" customWidth="1"/>
    <col min="8" max="8" width="17.7109375" bestFit="1" customWidth="1"/>
    <col min="9" max="9" width="18.28515625" bestFit="1" customWidth="1"/>
    <col min="10" max="10" width="13.5703125" bestFit="1" customWidth="1"/>
  </cols>
  <sheetData>
    <row r="3" spans="1:10" x14ac:dyDescent="0.25">
      <c r="B3" s="21" t="s">
        <v>52</v>
      </c>
    </row>
    <row r="4" spans="1:10" x14ac:dyDescent="0.25">
      <c r="B4" t="s">
        <v>2</v>
      </c>
      <c r="E4" t="s">
        <v>44</v>
      </c>
      <c r="H4" t="s">
        <v>54</v>
      </c>
      <c r="I4" t="s">
        <v>55</v>
      </c>
      <c r="J4" t="s">
        <v>57</v>
      </c>
    </row>
    <row r="5" spans="1:10" x14ac:dyDescent="0.25">
      <c r="A5" s="21" t="s">
        <v>50</v>
      </c>
      <c r="B5" t="s">
        <v>53</v>
      </c>
      <c r="C5" t="s">
        <v>56</v>
      </c>
      <c r="D5" t="s">
        <v>58</v>
      </c>
      <c r="E5" t="s">
        <v>53</v>
      </c>
      <c r="F5" t="s">
        <v>56</v>
      </c>
      <c r="G5" t="s">
        <v>58</v>
      </c>
    </row>
    <row r="6" spans="1:10" x14ac:dyDescent="0.25">
      <c r="A6" s="22" t="s">
        <v>22</v>
      </c>
      <c r="B6" s="23">
        <v>116402</v>
      </c>
      <c r="C6" s="23">
        <v>157722271</v>
      </c>
      <c r="D6" s="23">
        <v>30783074382</v>
      </c>
      <c r="E6" s="23"/>
      <c r="F6" s="23"/>
      <c r="G6" s="23"/>
      <c r="H6" s="23">
        <v>116402</v>
      </c>
      <c r="I6" s="23">
        <v>157722271</v>
      </c>
      <c r="J6" s="23">
        <v>30783074382</v>
      </c>
    </row>
    <row r="7" spans="1:10" x14ac:dyDescent="0.25">
      <c r="A7" s="22" t="s">
        <v>16</v>
      </c>
      <c r="B7" s="23">
        <v>41219</v>
      </c>
      <c r="C7" s="23">
        <v>63579843.200000003</v>
      </c>
      <c r="D7" s="23">
        <v>11989652900</v>
      </c>
      <c r="E7" s="23">
        <v>349068</v>
      </c>
      <c r="F7" s="23">
        <v>197905468.59999999</v>
      </c>
      <c r="G7" s="23">
        <v>29860193541.669998</v>
      </c>
      <c r="H7" s="23">
        <v>390287</v>
      </c>
      <c r="I7" s="23">
        <v>261485311.80000001</v>
      </c>
      <c r="J7" s="23">
        <v>41849846441.669998</v>
      </c>
    </row>
    <row r="8" spans="1:10" x14ac:dyDescent="0.25">
      <c r="A8" s="22" t="s">
        <v>8</v>
      </c>
      <c r="B8" s="23">
        <v>103665</v>
      </c>
      <c r="C8" s="23">
        <v>177974567</v>
      </c>
      <c r="D8" s="23">
        <v>29749099200</v>
      </c>
      <c r="E8" s="23">
        <v>3498159</v>
      </c>
      <c r="F8" s="23">
        <v>779909214.5</v>
      </c>
      <c r="G8" s="23">
        <v>116040180947.17999</v>
      </c>
      <c r="H8" s="23">
        <v>3601824</v>
      </c>
      <c r="I8" s="23">
        <v>957883781.5</v>
      </c>
      <c r="J8" s="23">
        <v>145789280147.17999</v>
      </c>
    </row>
    <row r="9" spans="1:10" x14ac:dyDescent="0.25">
      <c r="A9" s="22" t="s">
        <v>19</v>
      </c>
      <c r="B9" s="23">
        <v>62707</v>
      </c>
      <c r="C9" s="23">
        <v>152290474</v>
      </c>
      <c r="D9" s="23">
        <v>29875909400</v>
      </c>
      <c r="E9" s="23">
        <v>791451</v>
      </c>
      <c r="F9" s="23">
        <v>380793256.5</v>
      </c>
      <c r="G9" s="23">
        <v>71177775000</v>
      </c>
      <c r="H9" s="23">
        <v>854158</v>
      </c>
      <c r="I9" s="23">
        <v>533083730.5</v>
      </c>
      <c r="J9" s="23">
        <v>101053684400</v>
      </c>
    </row>
    <row r="10" spans="1:10" x14ac:dyDescent="0.25">
      <c r="A10" s="22" t="s">
        <v>11</v>
      </c>
      <c r="B10" s="23">
        <v>28402</v>
      </c>
      <c r="C10" s="23">
        <v>39494558</v>
      </c>
      <c r="D10" s="23">
        <v>8614369628</v>
      </c>
      <c r="E10" s="23">
        <v>310159</v>
      </c>
      <c r="F10" s="23">
        <v>160848466.5</v>
      </c>
      <c r="G10" s="23">
        <v>29612785000</v>
      </c>
      <c r="H10" s="23">
        <v>338561</v>
      </c>
      <c r="I10" s="23">
        <v>200343024.5</v>
      </c>
      <c r="J10" s="23">
        <v>38227154628</v>
      </c>
    </row>
    <row r="11" spans="1:10" x14ac:dyDescent="0.25">
      <c r="A11" s="22" t="s">
        <v>6</v>
      </c>
      <c r="B11" s="23">
        <v>47973</v>
      </c>
      <c r="C11" s="23">
        <v>68878491</v>
      </c>
      <c r="D11" s="23">
        <v>14484612490</v>
      </c>
      <c r="E11" s="23">
        <v>10758</v>
      </c>
      <c r="F11" s="23">
        <v>8977636</v>
      </c>
      <c r="G11" s="23">
        <v>1943182307.6900001</v>
      </c>
      <c r="H11" s="23">
        <v>58731</v>
      </c>
      <c r="I11" s="23">
        <v>77856127</v>
      </c>
      <c r="J11" s="23">
        <v>16427794797.690001</v>
      </c>
    </row>
    <row r="12" spans="1:10" x14ac:dyDescent="0.25">
      <c r="A12" s="22" t="s">
        <v>7</v>
      </c>
      <c r="B12" s="23">
        <v>171068</v>
      </c>
      <c r="C12" s="23">
        <v>160802667</v>
      </c>
      <c r="D12" s="23">
        <v>42014815900</v>
      </c>
      <c r="E12" s="23">
        <v>698184</v>
      </c>
      <c r="F12" s="23">
        <v>245031335</v>
      </c>
      <c r="G12" s="23">
        <v>53113231000</v>
      </c>
      <c r="H12" s="23">
        <v>869252</v>
      </c>
      <c r="I12" s="23">
        <v>405834002</v>
      </c>
      <c r="J12" s="23">
        <v>95128046900</v>
      </c>
    </row>
    <row r="13" spans="1:10" x14ac:dyDescent="0.25">
      <c r="A13" s="22" t="s">
        <v>5</v>
      </c>
      <c r="B13" s="23">
        <v>28210</v>
      </c>
      <c r="C13" s="23">
        <v>29807940</v>
      </c>
      <c r="D13" s="23">
        <v>6361331100</v>
      </c>
      <c r="E13" s="23">
        <v>133886</v>
      </c>
      <c r="F13" s="23">
        <v>68477320.5</v>
      </c>
      <c r="G13" s="23">
        <v>11850260000</v>
      </c>
      <c r="H13" s="23">
        <v>162096</v>
      </c>
      <c r="I13" s="23">
        <v>98285260.5</v>
      </c>
      <c r="J13" s="23">
        <v>18211591100</v>
      </c>
    </row>
    <row r="14" spans="1:10" x14ac:dyDescent="0.25">
      <c r="A14" s="22" t="s">
        <v>13</v>
      </c>
      <c r="B14" s="23">
        <v>45277</v>
      </c>
      <c r="C14" s="23">
        <v>42723086</v>
      </c>
      <c r="D14" s="23">
        <v>7894937500</v>
      </c>
      <c r="E14" s="23">
        <v>268585</v>
      </c>
      <c r="F14" s="23">
        <v>81428390</v>
      </c>
      <c r="G14" s="23">
        <v>18569751000</v>
      </c>
      <c r="H14" s="23">
        <v>313862</v>
      </c>
      <c r="I14" s="23">
        <v>124151476</v>
      </c>
      <c r="J14" s="23">
        <v>26464688500</v>
      </c>
    </row>
    <row r="15" spans="1:10" x14ac:dyDescent="0.25">
      <c r="A15" s="22" t="s">
        <v>17</v>
      </c>
      <c r="B15" s="23">
        <v>53000</v>
      </c>
      <c r="C15" s="23">
        <v>96272664</v>
      </c>
      <c r="D15" s="23">
        <v>20439681500</v>
      </c>
      <c r="E15" s="23">
        <v>659660</v>
      </c>
      <c r="F15" s="23">
        <v>198360628.5</v>
      </c>
      <c r="G15" s="23">
        <v>33629255000</v>
      </c>
      <c r="H15" s="23">
        <v>712660</v>
      </c>
      <c r="I15" s="23">
        <v>294633292.5</v>
      </c>
      <c r="J15" s="23">
        <v>54068936500</v>
      </c>
    </row>
    <row r="16" spans="1:10" x14ac:dyDescent="0.25">
      <c r="A16" s="22" t="s">
        <v>21</v>
      </c>
      <c r="B16" s="23">
        <v>22925</v>
      </c>
      <c r="C16" s="23">
        <v>18645717</v>
      </c>
      <c r="D16" s="23">
        <v>3932480600</v>
      </c>
      <c r="E16" s="23">
        <v>99793</v>
      </c>
      <c r="F16" s="23">
        <v>19392773</v>
      </c>
      <c r="G16" s="23">
        <v>4609715000</v>
      </c>
      <c r="H16" s="23">
        <v>122718</v>
      </c>
      <c r="I16" s="23">
        <v>38038490</v>
      </c>
      <c r="J16" s="23">
        <v>8542195600</v>
      </c>
    </row>
    <row r="17" spans="1:10" x14ac:dyDescent="0.25">
      <c r="A17" s="22" t="s">
        <v>20</v>
      </c>
      <c r="B17" s="23">
        <v>177302</v>
      </c>
      <c r="C17" s="23">
        <v>281735906</v>
      </c>
      <c r="D17" s="23">
        <v>53479901247.059998</v>
      </c>
      <c r="E17" s="23">
        <v>1262356</v>
      </c>
      <c r="F17" s="23">
        <v>762468328.5</v>
      </c>
      <c r="G17" s="23">
        <v>75850960000</v>
      </c>
      <c r="H17" s="23">
        <v>1439658</v>
      </c>
      <c r="I17" s="23">
        <v>1044204234.5</v>
      </c>
      <c r="J17" s="23">
        <v>129330861247.06</v>
      </c>
    </row>
    <row r="18" spans="1:10" x14ac:dyDescent="0.25">
      <c r="A18" s="22" t="s">
        <v>0</v>
      </c>
      <c r="B18" s="23">
        <v>57779</v>
      </c>
      <c r="C18" s="23">
        <v>84189739</v>
      </c>
      <c r="D18" s="23">
        <v>13831007870</v>
      </c>
      <c r="E18" s="23">
        <v>452962</v>
      </c>
      <c r="F18" s="23">
        <v>250471323.25</v>
      </c>
      <c r="G18" s="23">
        <v>35351342625</v>
      </c>
      <c r="H18" s="23">
        <v>510741</v>
      </c>
      <c r="I18" s="23">
        <v>334661062.25</v>
      </c>
      <c r="J18" s="23">
        <v>49182350495</v>
      </c>
    </row>
    <row r="19" spans="1:10" x14ac:dyDescent="0.25">
      <c r="A19" s="22" t="s">
        <v>24</v>
      </c>
      <c r="B19" s="23">
        <v>303844</v>
      </c>
      <c r="C19" s="23">
        <v>382250259.39999998</v>
      </c>
      <c r="D19" s="23">
        <v>70943124941.630005</v>
      </c>
      <c r="E19" s="23">
        <v>2370421</v>
      </c>
      <c r="F19" s="23">
        <v>664532693.75</v>
      </c>
      <c r="G19" s="23">
        <v>140633450161.29001</v>
      </c>
      <c r="H19" s="23">
        <v>2674265</v>
      </c>
      <c r="I19" s="23">
        <v>1046782953.15</v>
      </c>
      <c r="J19" s="23">
        <v>211576575102.92001</v>
      </c>
    </row>
    <row r="20" spans="1:10" x14ac:dyDescent="0.25">
      <c r="A20" s="22" t="s">
        <v>4</v>
      </c>
      <c r="B20" s="23">
        <v>98954</v>
      </c>
      <c r="C20" s="23">
        <v>129184081.40000001</v>
      </c>
      <c r="D20" s="23">
        <v>27273480921</v>
      </c>
      <c r="E20" s="23">
        <v>999919</v>
      </c>
      <c r="F20" s="23">
        <v>229551778.5</v>
      </c>
      <c r="G20" s="23">
        <v>62942206000</v>
      </c>
      <c r="H20" s="23">
        <v>1098873</v>
      </c>
      <c r="I20" s="23">
        <v>358735859.89999998</v>
      </c>
      <c r="J20" s="23">
        <v>90215686921</v>
      </c>
    </row>
    <row r="21" spans="1:10" x14ac:dyDescent="0.25">
      <c r="A21" s="22" t="s">
        <v>15</v>
      </c>
      <c r="B21" s="23">
        <v>21267</v>
      </c>
      <c r="C21" s="23">
        <v>25061466</v>
      </c>
      <c r="D21" s="23">
        <v>5234643500</v>
      </c>
      <c r="E21" s="23">
        <v>98317</v>
      </c>
      <c r="F21" s="23">
        <v>40217625</v>
      </c>
      <c r="G21" s="23">
        <v>7369314000</v>
      </c>
      <c r="H21" s="23">
        <v>119584</v>
      </c>
      <c r="I21" s="23">
        <v>65279091</v>
      </c>
      <c r="J21" s="23">
        <v>12603957500</v>
      </c>
    </row>
    <row r="22" spans="1:10" x14ac:dyDescent="0.25">
      <c r="A22" s="22" t="s">
        <v>14</v>
      </c>
      <c r="B22" s="23">
        <v>79852</v>
      </c>
      <c r="C22" s="23">
        <v>120391491.40000001</v>
      </c>
      <c r="D22" s="23">
        <v>23352600500</v>
      </c>
      <c r="E22" s="23">
        <v>872125</v>
      </c>
      <c r="F22" s="23">
        <v>438819482</v>
      </c>
      <c r="G22" s="23">
        <v>49911822000</v>
      </c>
      <c r="H22" s="23">
        <v>951977</v>
      </c>
      <c r="I22" s="23">
        <v>559210973.39999998</v>
      </c>
      <c r="J22" s="23">
        <v>73264422500</v>
      </c>
    </row>
    <row r="23" spans="1:10" x14ac:dyDescent="0.25">
      <c r="A23" s="22" t="s">
        <v>23</v>
      </c>
      <c r="B23" s="23">
        <v>35150</v>
      </c>
      <c r="C23" s="23">
        <v>33479250</v>
      </c>
      <c r="D23" s="23">
        <v>6131858108</v>
      </c>
      <c r="E23" s="23">
        <v>285009</v>
      </c>
      <c r="F23" s="23">
        <v>77556831.5</v>
      </c>
      <c r="G23" s="23">
        <v>23380395000</v>
      </c>
      <c r="H23" s="23">
        <v>320159</v>
      </c>
      <c r="I23" s="23">
        <v>111036081.5</v>
      </c>
      <c r="J23" s="23">
        <v>29512253108</v>
      </c>
    </row>
    <row r="24" spans="1:10" x14ac:dyDescent="0.25">
      <c r="A24" s="22" t="s">
        <v>3</v>
      </c>
      <c r="B24" s="23">
        <v>72045</v>
      </c>
      <c r="C24" s="23">
        <v>138700293.40000001</v>
      </c>
      <c r="D24" s="23">
        <v>19163981420</v>
      </c>
      <c r="E24" s="23">
        <v>1308068</v>
      </c>
      <c r="F24" s="23">
        <v>274960067</v>
      </c>
      <c r="G24" s="23">
        <v>41450880000</v>
      </c>
      <c r="H24" s="23">
        <v>1380113</v>
      </c>
      <c r="I24" s="23">
        <v>413660360.39999998</v>
      </c>
      <c r="J24" s="23">
        <v>60614861420</v>
      </c>
    </row>
    <row r="25" spans="1:10" x14ac:dyDescent="0.25">
      <c r="A25" s="22" t="s">
        <v>9</v>
      </c>
      <c r="B25" s="23">
        <v>79232</v>
      </c>
      <c r="C25" s="23">
        <v>127299585</v>
      </c>
      <c r="D25" s="23">
        <v>24221056700.009998</v>
      </c>
      <c r="E25" s="23">
        <v>1575569</v>
      </c>
      <c r="F25" s="23">
        <v>295421468</v>
      </c>
      <c r="G25" s="23">
        <v>59083157507</v>
      </c>
      <c r="H25" s="23">
        <v>1654801</v>
      </c>
      <c r="I25" s="23">
        <v>422721053</v>
      </c>
      <c r="J25" s="23">
        <v>83304214207.009995</v>
      </c>
    </row>
    <row r="26" spans="1:10" x14ac:dyDescent="0.25">
      <c r="A26" s="22" t="s">
        <v>10</v>
      </c>
      <c r="B26" s="23">
        <v>187503</v>
      </c>
      <c r="C26" s="23">
        <v>377692927.80000001</v>
      </c>
      <c r="D26" s="23">
        <v>60006808722.349998</v>
      </c>
      <c r="E26" s="23">
        <v>3005878</v>
      </c>
      <c r="F26" s="23">
        <v>1098814613.0999999</v>
      </c>
      <c r="G26" s="23">
        <v>168029777553</v>
      </c>
      <c r="H26" s="23">
        <v>3193381</v>
      </c>
      <c r="I26" s="23">
        <v>1476507540.8999999</v>
      </c>
      <c r="J26" s="23">
        <v>228036586275.35001</v>
      </c>
    </row>
    <row r="27" spans="1:10" x14ac:dyDescent="0.25">
      <c r="A27" s="22" t="s">
        <v>1</v>
      </c>
      <c r="B27" s="23">
        <v>172825</v>
      </c>
      <c r="C27" s="23">
        <v>279493509</v>
      </c>
      <c r="D27" s="23">
        <v>48188713868</v>
      </c>
      <c r="E27" s="23">
        <v>1321193</v>
      </c>
      <c r="F27" s="23">
        <v>531287219.25</v>
      </c>
      <c r="G27" s="23">
        <v>74667300000</v>
      </c>
      <c r="H27" s="23">
        <v>1494018</v>
      </c>
      <c r="I27" s="23">
        <v>810780728.25</v>
      </c>
      <c r="J27" s="23">
        <v>122856013868</v>
      </c>
    </row>
    <row r="28" spans="1:10" x14ac:dyDescent="0.25">
      <c r="A28" s="22" t="s">
        <v>18</v>
      </c>
      <c r="B28" s="23">
        <v>15690</v>
      </c>
      <c r="C28" s="23">
        <v>23579045</v>
      </c>
      <c r="D28" s="23">
        <v>4872082066.6700001</v>
      </c>
      <c r="E28" s="23">
        <v>249735</v>
      </c>
      <c r="F28" s="23">
        <v>94240530</v>
      </c>
      <c r="G28" s="23">
        <v>14815705000</v>
      </c>
      <c r="H28" s="23">
        <v>265425</v>
      </c>
      <c r="I28" s="23">
        <v>117819575</v>
      </c>
      <c r="J28" s="23">
        <v>19687787066.669998</v>
      </c>
    </row>
    <row r="29" spans="1:10" x14ac:dyDescent="0.25">
      <c r="A29" s="22" t="s">
        <v>12</v>
      </c>
      <c r="B29" s="23">
        <v>83857</v>
      </c>
      <c r="C29" s="23">
        <v>94783699</v>
      </c>
      <c r="D29" s="23">
        <v>24552600349</v>
      </c>
      <c r="E29" s="23">
        <v>791310</v>
      </c>
      <c r="F29" s="23">
        <v>264521649.5</v>
      </c>
      <c r="G29" s="23">
        <v>51394135000</v>
      </c>
      <c r="H29" s="23">
        <v>875167</v>
      </c>
      <c r="I29" s="23">
        <v>359305348.5</v>
      </c>
      <c r="J29" s="23">
        <v>75946735349</v>
      </c>
    </row>
    <row r="30" spans="1:10" x14ac:dyDescent="0.25">
      <c r="A30" s="22" t="s">
        <v>26</v>
      </c>
      <c r="B30" s="23"/>
      <c r="C30" s="23"/>
      <c r="D30" s="23"/>
      <c r="E30" s="23">
        <v>16</v>
      </c>
      <c r="F30" s="23">
        <v>10114</v>
      </c>
      <c r="G30" s="23">
        <v>790000</v>
      </c>
      <c r="H30" s="23">
        <v>16</v>
      </c>
      <c r="I30" s="23">
        <v>10114</v>
      </c>
      <c r="J30" s="23">
        <v>790000</v>
      </c>
    </row>
    <row r="31" spans="1:10" x14ac:dyDescent="0.25">
      <c r="A31" s="22" t="s">
        <v>51</v>
      </c>
      <c r="B31" s="23">
        <v>2106148</v>
      </c>
      <c r="C31" s="23">
        <v>3106033530.6000004</v>
      </c>
      <c r="D31" s="23">
        <v>587391824813.72009</v>
      </c>
      <c r="E31" s="23">
        <v>21412581</v>
      </c>
      <c r="F31" s="23">
        <v>7163998212.4500008</v>
      </c>
      <c r="G31" s="23">
        <v>1175287563642.8301</v>
      </c>
      <c r="H31" s="23">
        <v>23518729</v>
      </c>
      <c r="I31" s="23">
        <v>10270031743.049999</v>
      </c>
      <c r="J31" s="23">
        <v>1762679388456.55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CA381-3A87-4E99-9852-81451BB4F6BE}">
  <dimension ref="A1:E49"/>
  <sheetViews>
    <sheetView workbookViewId="0"/>
  </sheetViews>
  <sheetFormatPr defaultRowHeight="15" x14ac:dyDescent="0.25"/>
  <sheetData>
    <row r="1" spans="1:5" x14ac:dyDescent="0.25">
      <c r="A1" t="s">
        <v>45</v>
      </c>
      <c r="B1" t="s">
        <v>46</v>
      </c>
      <c r="C1" t="s">
        <v>47</v>
      </c>
      <c r="D1" t="s">
        <v>48</v>
      </c>
      <c r="E1" t="s">
        <v>49</v>
      </c>
    </row>
    <row r="2" spans="1:5" x14ac:dyDescent="0.25">
      <c r="A2" t="s">
        <v>11</v>
      </c>
      <c r="B2" t="s">
        <v>44</v>
      </c>
      <c r="C2">
        <v>310159</v>
      </c>
      <c r="D2">
        <v>160848466.5</v>
      </c>
      <c r="E2">
        <v>29612785000</v>
      </c>
    </row>
    <row r="3" spans="1:5" x14ac:dyDescent="0.25">
      <c r="A3" t="s">
        <v>10</v>
      </c>
      <c r="B3" t="s">
        <v>2</v>
      </c>
      <c r="C3">
        <v>187503</v>
      </c>
      <c r="D3">
        <v>377692927.80000001</v>
      </c>
      <c r="E3">
        <v>60006808722.349998</v>
      </c>
    </row>
    <row r="4" spans="1:5" x14ac:dyDescent="0.25">
      <c r="A4" t="s">
        <v>10</v>
      </c>
      <c r="B4" t="s">
        <v>44</v>
      </c>
      <c r="C4">
        <v>3005878</v>
      </c>
      <c r="D4">
        <v>1098814613.0999999</v>
      </c>
      <c r="E4">
        <v>168029777553</v>
      </c>
    </row>
    <row r="5" spans="1:5" x14ac:dyDescent="0.25">
      <c r="A5" t="s">
        <v>7</v>
      </c>
      <c r="B5" t="s">
        <v>2</v>
      </c>
      <c r="C5">
        <v>171068</v>
      </c>
      <c r="D5">
        <v>160802667</v>
      </c>
      <c r="E5">
        <v>42014815900</v>
      </c>
    </row>
    <row r="6" spans="1:5" x14ac:dyDescent="0.25">
      <c r="A6" t="s">
        <v>8</v>
      </c>
      <c r="B6" t="s">
        <v>2</v>
      </c>
      <c r="C6">
        <v>103665</v>
      </c>
      <c r="D6">
        <v>177974567</v>
      </c>
      <c r="E6">
        <v>29749099200</v>
      </c>
    </row>
    <row r="7" spans="1:5" x14ac:dyDescent="0.25">
      <c r="A7" t="s">
        <v>0</v>
      </c>
      <c r="B7" t="s">
        <v>2</v>
      </c>
      <c r="C7">
        <v>57779</v>
      </c>
      <c r="D7">
        <v>84189739</v>
      </c>
      <c r="E7">
        <v>13831007870</v>
      </c>
    </row>
    <row r="8" spans="1:5" x14ac:dyDescent="0.25">
      <c r="A8" t="s">
        <v>15</v>
      </c>
      <c r="B8" t="s">
        <v>44</v>
      </c>
      <c r="C8">
        <v>98317</v>
      </c>
      <c r="D8">
        <v>40217625</v>
      </c>
      <c r="E8">
        <v>7369314000</v>
      </c>
    </row>
    <row r="9" spans="1:5" x14ac:dyDescent="0.25">
      <c r="A9" t="s">
        <v>22</v>
      </c>
      <c r="B9" t="s">
        <v>2</v>
      </c>
      <c r="C9">
        <v>116402</v>
      </c>
      <c r="D9">
        <v>157722271</v>
      </c>
      <c r="E9">
        <v>30783074382</v>
      </c>
    </row>
    <row r="10" spans="1:5" x14ac:dyDescent="0.25">
      <c r="A10" t="s">
        <v>1</v>
      </c>
      <c r="B10" t="s">
        <v>2</v>
      </c>
      <c r="C10">
        <v>172825</v>
      </c>
      <c r="D10">
        <v>279493509</v>
      </c>
      <c r="E10">
        <v>48188713868</v>
      </c>
    </row>
    <row r="11" spans="1:5" x14ac:dyDescent="0.25">
      <c r="A11" t="s">
        <v>6</v>
      </c>
      <c r="B11" t="s">
        <v>2</v>
      </c>
      <c r="C11">
        <v>47973</v>
      </c>
      <c r="D11">
        <v>68878491</v>
      </c>
      <c r="E11">
        <v>14484612490</v>
      </c>
    </row>
    <row r="12" spans="1:5" x14ac:dyDescent="0.25">
      <c r="A12" t="s">
        <v>24</v>
      </c>
      <c r="B12" t="s">
        <v>2</v>
      </c>
      <c r="C12">
        <v>303844</v>
      </c>
      <c r="D12">
        <v>382250259.39999998</v>
      </c>
      <c r="E12">
        <v>70943124941.630005</v>
      </c>
    </row>
    <row r="13" spans="1:5" x14ac:dyDescent="0.25">
      <c r="A13" t="s">
        <v>3</v>
      </c>
      <c r="B13" t="s">
        <v>2</v>
      </c>
      <c r="C13">
        <v>72045</v>
      </c>
      <c r="D13">
        <v>138700293.40000001</v>
      </c>
      <c r="E13">
        <v>19163981420</v>
      </c>
    </row>
    <row r="14" spans="1:5" x14ac:dyDescent="0.25">
      <c r="A14" t="s">
        <v>6</v>
      </c>
      <c r="B14" t="s">
        <v>44</v>
      </c>
      <c r="C14">
        <v>10758</v>
      </c>
      <c r="D14">
        <v>8977636</v>
      </c>
      <c r="E14">
        <v>1943182307.6900001</v>
      </c>
    </row>
    <row r="15" spans="1:5" x14ac:dyDescent="0.25">
      <c r="A15" t="s">
        <v>9</v>
      </c>
      <c r="B15" t="s">
        <v>2</v>
      </c>
      <c r="C15">
        <v>79232</v>
      </c>
      <c r="D15">
        <v>127299585</v>
      </c>
      <c r="E15">
        <v>24221056700.009998</v>
      </c>
    </row>
    <row r="16" spans="1:5" x14ac:dyDescent="0.25">
      <c r="A16" t="s">
        <v>14</v>
      </c>
      <c r="B16" t="s">
        <v>2</v>
      </c>
      <c r="C16">
        <v>79852</v>
      </c>
      <c r="D16">
        <v>120391491.40000001</v>
      </c>
      <c r="E16">
        <v>23352600500</v>
      </c>
    </row>
    <row r="17" spans="1:5" x14ac:dyDescent="0.25">
      <c r="A17" t="s">
        <v>21</v>
      </c>
      <c r="B17" t="s">
        <v>44</v>
      </c>
      <c r="C17">
        <v>99793</v>
      </c>
      <c r="D17">
        <v>19392773</v>
      </c>
      <c r="E17">
        <v>4609715000</v>
      </c>
    </row>
    <row r="18" spans="1:5" x14ac:dyDescent="0.25">
      <c r="B18" t="s">
        <v>44</v>
      </c>
      <c r="C18">
        <v>16</v>
      </c>
      <c r="D18">
        <v>10114</v>
      </c>
      <c r="E18">
        <v>790000</v>
      </c>
    </row>
    <row r="19" spans="1:5" x14ac:dyDescent="0.25">
      <c r="A19" t="s">
        <v>19</v>
      </c>
      <c r="B19" t="s">
        <v>44</v>
      </c>
      <c r="C19">
        <v>791451</v>
      </c>
      <c r="D19">
        <v>380793256.5</v>
      </c>
      <c r="E19">
        <v>71177775000</v>
      </c>
    </row>
    <row r="20" spans="1:5" x14ac:dyDescent="0.25">
      <c r="A20" t="s">
        <v>1</v>
      </c>
      <c r="B20" t="s">
        <v>44</v>
      </c>
      <c r="C20">
        <v>1321193</v>
      </c>
      <c r="D20">
        <v>531287219.25</v>
      </c>
      <c r="E20">
        <v>74667300000</v>
      </c>
    </row>
    <row r="21" spans="1:5" x14ac:dyDescent="0.25">
      <c r="A21" t="s">
        <v>3</v>
      </c>
      <c r="B21" t="s">
        <v>44</v>
      </c>
      <c r="C21">
        <v>1308068</v>
      </c>
      <c r="D21">
        <v>274960067</v>
      </c>
      <c r="E21">
        <v>41450880000</v>
      </c>
    </row>
    <row r="22" spans="1:5" x14ac:dyDescent="0.25">
      <c r="A22" t="s">
        <v>12</v>
      </c>
      <c r="B22" t="s">
        <v>2</v>
      </c>
      <c r="C22">
        <v>83857</v>
      </c>
      <c r="D22">
        <v>94783699</v>
      </c>
      <c r="E22">
        <v>24552600349</v>
      </c>
    </row>
    <row r="23" spans="1:5" x14ac:dyDescent="0.25">
      <c r="A23" t="s">
        <v>0</v>
      </c>
      <c r="B23" t="s">
        <v>44</v>
      </c>
      <c r="C23">
        <v>452962</v>
      </c>
      <c r="D23">
        <v>250471323.25</v>
      </c>
      <c r="E23">
        <v>35351342625</v>
      </c>
    </row>
    <row r="24" spans="1:5" x14ac:dyDescent="0.25">
      <c r="A24" t="s">
        <v>17</v>
      </c>
      <c r="B24" t="s">
        <v>2</v>
      </c>
      <c r="C24">
        <v>53000</v>
      </c>
      <c r="D24">
        <v>96272664</v>
      </c>
      <c r="E24">
        <v>20439681500</v>
      </c>
    </row>
    <row r="25" spans="1:5" x14ac:dyDescent="0.25">
      <c r="A25" t="s">
        <v>11</v>
      </c>
      <c r="B25" t="s">
        <v>2</v>
      </c>
      <c r="C25">
        <v>28402</v>
      </c>
      <c r="D25">
        <v>39494558</v>
      </c>
      <c r="E25">
        <v>8614369628</v>
      </c>
    </row>
    <row r="26" spans="1:5" x14ac:dyDescent="0.25">
      <c r="A26" t="s">
        <v>19</v>
      </c>
      <c r="B26" t="s">
        <v>2</v>
      </c>
      <c r="C26">
        <v>62707</v>
      </c>
      <c r="D26">
        <v>152290474</v>
      </c>
      <c r="E26">
        <v>29875909400</v>
      </c>
    </row>
    <row r="27" spans="1:5" x14ac:dyDescent="0.25">
      <c r="A27" t="s">
        <v>23</v>
      </c>
      <c r="B27" t="s">
        <v>44</v>
      </c>
      <c r="C27">
        <v>285009</v>
      </c>
      <c r="D27">
        <v>77556831.5</v>
      </c>
      <c r="E27">
        <v>23380395000</v>
      </c>
    </row>
    <row r="28" spans="1:5" x14ac:dyDescent="0.25">
      <c r="A28" t="s">
        <v>17</v>
      </c>
      <c r="B28" t="s">
        <v>44</v>
      </c>
      <c r="C28">
        <v>659660</v>
      </c>
      <c r="D28">
        <v>198360628.5</v>
      </c>
      <c r="E28">
        <v>33629255000</v>
      </c>
    </row>
    <row r="29" spans="1:5" x14ac:dyDescent="0.25">
      <c r="A29" t="s">
        <v>20</v>
      </c>
      <c r="B29" t="s">
        <v>44</v>
      </c>
      <c r="C29">
        <v>1262356</v>
      </c>
      <c r="D29">
        <v>762468328.5</v>
      </c>
      <c r="E29">
        <v>75850960000</v>
      </c>
    </row>
    <row r="30" spans="1:5" x14ac:dyDescent="0.25">
      <c r="A30" t="s">
        <v>4</v>
      </c>
      <c r="B30" t="s">
        <v>44</v>
      </c>
      <c r="C30">
        <v>999919</v>
      </c>
      <c r="D30">
        <v>229551778.5</v>
      </c>
      <c r="E30">
        <v>62942206000</v>
      </c>
    </row>
    <row r="31" spans="1:5" x14ac:dyDescent="0.25">
      <c r="A31" t="s">
        <v>14</v>
      </c>
      <c r="B31" t="s">
        <v>44</v>
      </c>
      <c r="C31">
        <v>872125</v>
      </c>
      <c r="D31">
        <v>438819482</v>
      </c>
      <c r="E31">
        <v>49911822000</v>
      </c>
    </row>
    <row r="32" spans="1:5" x14ac:dyDescent="0.25">
      <c r="A32" t="s">
        <v>23</v>
      </c>
      <c r="B32" t="s">
        <v>2</v>
      </c>
      <c r="C32">
        <v>35150</v>
      </c>
      <c r="D32">
        <v>33479250</v>
      </c>
      <c r="E32">
        <v>6131858108</v>
      </c>
    </row>
    <row r="33" spans="1:5" x14ac:dyDescent="0.25">
      <c r="A33" t="s">
        <v>18</v>
      </c>
      <c r="B33" t="s">
        <v>2</v>
      </c>
      <c r="C33">
        <v>15690</v>
      </c>
      <c r="D33">
        <v>23579045</v>
      </c>
      <c r="E33">
        <v>4872082066.6700001</v>
      </c>
    </row>
    <row r="34" spans="1:5" x14ac:dyDescent="0.25">
      <c r="A34" t="s">
        <v>18</v>
      </c>
      <c r="B34" t="s">
        <v>44</v>
      </c>
      <c r="C34">
        <v>249735</v>
      </c>
      <c r="D34">
        <v>94240530</v>
      </c>
      <c r="E34">
        <v>14815705000</v>
      </c>
    </row>
    <row r="35" spans="1:5" x14ac:dyDescent="0.25">
      <c r="A35" t="s">
        <v>8</v>
      </c>
      <c r="B35" t="s">
        <v>44</v>
      </c>
      <c r="C35">
        <v>3498159</v>
      </c>
      <c r="D35">
        <v>779909214.5</v>
      </c>
      <c r="E35">
        <v>116040180947.17999</v>
      </c>
    </row>
    <row r="36" spans="1:5" x14ac:dyDescent="0.25">
      <c r="A36" t="s">
        <v>20</v>
      </c>
      <c r="B36" t="s">
        <v>2</v>
      </c>
      <c r="C36">
        <v>177302</v>
      </c>
      <c r="D36">
        <v>281735906</v>
      </c>
      <c r="E36">
        <v>53479901247.059998</v>
      </c>
    </row>
    <row r="37" spans="1:5" x14ac:dyDescent="0.25">
      <c r="A37" t="s">
        <v>16</v>
      </c>
      <c r="B37" t="s">
        <v>2</v>
      </c>
      <c r="C37">
        <v>41219</v>
      </c>
      <c r="D37">
        <v>63579843.200000003</v>
      </c>
      <c r="E37">
        <v>11989652900</v>
      </c>
    </row>
    <row r="38" spans="1:5" x14ac:dyDescent="0.25">
      <c r="A38" t="s">
        <v>16</v>
      </c>
      <c r="B38" t="s">
        <v>44</v>
      </c>
      <c r="C38">
        <v>349068</v>
      </c>
      <c r="D38">
        <v>197905468.59999999</v>
      </c>
      <c r="E38">
        <v>29860193541.669998</v>
      </c>
    </row>
    <row r="39" spans="1:5" x14ac:dyDescent="0.25">
      <c r="A39" t="s">
        <v>4</v>
      </c>
      <c r="B39" t="s">
        <v>2</v>
      </c>
      <c r="C39">
        <v>98954</v>
      </c>
      <c r="D39">
        <v>129184081.40000001</v>
      </c>
      <c r="E39">
        <v>27273480921</v>
      </c>
    </row>
    <row r="40" spans="1:5" x14ac:dyDescent="0.25">
      <c r="A40" t="s">
        <v>13</v>
      </c>
      <c r="B40" t="s">
        <v>2</v>
      </c>
      <c r="C40">
        <v>45277</v>
      </c>
      <c r="D40">
        <v>42723086</v>
      </c>
      <c r="E40">
        <v>7894937500</v>
      </c>
    </row>
    <row r="41" spans="1:5" x14ac:dyDescent="0.25">
      <c r="A41" t="s">
        <v>13</v>
      </c>
      <c r="B41" t="s">
        <v>44</v>
      </c>
      <c r="C41">
        <v>268585</v>
      </c>
      <c r="D41">
        <v>81428390</v>
      </c>
      <c r="E41">
        <v>18569751000</v>
      </c>
    </row>
    <row r="42" spans="1:5" x14ac:dyDescent="0.25">
      <c r="A42" t="s">
        <v>7</v>
      </c>
      <c r="B42" t="s">
        <v>44</v>
      </c>
      <c r="C42">
        <v>698184</v>
      </c>
      <c r="D42">
        <v>245031335</v>
      </c>
      <c r="E42">
        <v>53113231000</v>
      </c>
    </row>
    <row r="43" spans="1:5" x14ac:dyDescent="0.25">
      <c r="A43" t="s">
        <v>9</v>
      </c>
      <c r="B43" t="s">
        <v>44</v>
      </c>
      <c r="C43">
        <v>1575569</v>
      </c>
      <c r="D43">
        <v>295421468</v>
      </c>
      <c r="E43">
        <v>59083157507</v>
      </c>
    </row>
    <row r="44" spans="1:5" x14ac:dyDescent="0.25">
      <c r="A44" t="s">
        <v>5</v>
      </c>
      <c r="B44" t="s">
        <v>44</v>
      </c>
      <c r="C44">
        <v>133886</v>
      </c>
      <c r="D44">
        <v>68477320.5</v>
      </c>
      <c r="E44">
        <v>11850260000</v>
      </c>
    </row>
    <row r="45" spans="1:5" x14ac:dyDescent="0.25">
      <c r="A45" t="s">
        <v>15</v>
      </c>
      <c r="B45" t="s">
        <v>2</v>
      </c>
      <c r="C45">
        <v>21267</v>
      </c>
      <c r="D45">
        <v>25061466</v>
      </c>
      <c r="E45">
        <v>5234643500</v>
      </c>
    </row>
    <row r="46" spans="1:5" x14ac:dyDescent="0.25">
      <c r="A46" t="s">
        <v>5</v>
      </c>
      <c r="B46" t="s">
        <v>2</v>
      </c>
      <c r="C46">
        <v>28210</v>
      </c>
      <c r="D46">
        <v>29807940</v>
      </c>
      <c r="E46">
        <v>6361331100</v>
      </c>
    </row>
    <row r="47" spans="1:5" x14ac:dyDescent="0.25">
      <c r="A47" t="s">
        <v>21</v>
      </c>
      <c r="B47" t="s">
        <v>2</v>
      </c>
      <c r="C47">
        <v>22925</v>
      </c>
      <c r="D47">
        <v>18645717</v>
      </c>
      <c r="E47">
        <v>3932480600</v>
      </c>
    </row>
    <row r="48" spans="1:5" x14ac:dyDescent="0.25">
      <c r="A48" t="s">
        <v>12</v>
      </c>
      <c r="B48" t="s">
        <v>44</v>
      </c>
      <c r="C48">
        <v>791310</v>
      </c>
      <c r="D48">
        <v>264521649.5</v>
      </c>
      <c r="E48">
        <v>51394135000</v>
      </c>
    </row>
    <row r="49" spans="1:5" x14ac:dyDescent="0.25">
      <c r="A49" t="s">
        <v>24</v>
      </c>
      <c r="B49" t="s">
        <v>44</v>
      </c>
      <c r="C49">
        <v>2370421</v>
      </c>
      <c r="D49">
        <v>664532693.75</v>
      </c>
      <c r="E49">
        <v>140633450161.29001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Dash</vt:lpstr>
      <vt:lpstr>Sheet2</vt:lpstr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venkat</dc:creator>
  <cp:lastModifiedBy>ippb</cp:lastModifiedBy>
  <dcterms:created xsi:type="dcterms:W3CDTF">2022-04-21T12:38:00Z</dcterms:created>
  <dcterms:modified xsi:type="dcterms:W3CDTF">2025-06-02T07:23:16Z</dcterms:modified>
</cp:coreProperties>
</file>