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7501A288-2961-423F-8194-38DF9DBA7AF6}" xr6:coauthVersionLast="36" xr6:coauthVersionMax="47" xr10:uidLastSave="{00000000-0000-0000-0000-000000000000}"/>
  <bookViews>
    <workbookView xWindow="0" yWindow="0" windowWidth="28800" windowHeight="10260" xr2:uid="{00000000-000D-0000-FFFF-FFFF00000000}"/>
  </bookViews>
  <sheets>
    <sheet name="Dash" sheetId="6" r:id="rId1"/>
    <sheet name="Sheet2" sheetId="8" r:id="rId2"/>
    <sheet name="Sheet1" sheetId="7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6" l="1"/>
  <c r="D30" i="6"/>
  <c r="E30" i="6"/>
  <c r="F30" i="6"/>
  <c r="G30" i="6"/>
  <c r="O29" i="6" l="1"/>
  <c r="B30" i="6"/>
  <c r="P6" i="6"/>
  <c r="R6" i="6" s="1"/>
  <c r="P7" i="6"/>
  <c r="R7" i="6" s="1"/>
  <c r="P8" i="6"/>
  <c r="R8" i="6" s="1"/>
  <c r="P9" i="6"/>
  <c r="R9" i="6" s="1"/>
  <c r="P10" i="6"/>
  <c r="R10" i="6" s="1"/>
  <c r="P11" i="6"/>
  <c r="R11" i="6" s="1"/>
  <c r="P12" i="6"/>
  <c r="R12" i="6" s="1"/>
  <c r="P13" i="6"/>
  <c r="R13" i="6" s="1"/>
  <c r="P14" i="6"/>
  <c r="R14" i="6" s="1"/>
  <c r="P15" i="6"/>
  <c r="R15" i="6" s="1"/>
  <c r="P16" i="6"/>
  <c r="R16" i="6" s="1"/>
  <c r="P17" i="6"/>
  <c r="R17" i="6" s="1"/>
  <c r="P18" i="6"/>
  <c r="R18" i="6" s="1"/>
  <c r="P19" i="6"/>
  <c r="R19" i="6" s="1"/>
  <c r="P20" i="6"/>
  <c r="R20" i="6" s="1"/>
  <c r="P21" i="6"/>
  <c r="R21" i="6" s="1"/>
  <c r="P22" i="6"/>
  <c r="R22" i="6" s="1"/>
  <c r="P23" i="6"/>
  <c r="R23" i="6" s="1"/>
  <c r="P24" i="6"/>
  <c r="R24" i="6" s="1"/>
  <c r="P25" i="6"/>
  <c r="R25" i="6" s="1"/>
  <c r="P26" i="6"/>
  <c r="R26" i="6" s="1"/>
  <c r="P27" i="6"/>
  <c r="R27" i="6" s="1"/>
  <c r="P28" i="6"/>
  <c r="R28" i="6" s="1"/>
  <c r="P29" i="6"/>
  <c r="R29" i="6" s="1"/>
  <c r="P5" i="6"/>
  <c r="O6" i="6"/>
  <c r="Q6" i="6" s="1"/>
  <c r="O7" i="6"/>
  <c r="Q7" i="6" s="1"/>
  <c r="O8" i="6"/>
  <c r="Q8" i="6" s="1"/>
  <c r="O9" i="6"/>
  <c r="Q9" i="6" s="1"/>
  <c r="O10" i="6"/>
  <c r="Q10" i="6" s="1"/>
  <c r="O11" i="6"/>
  <c r="Q11" i="6" s="1"/>
  <c r="O12" i="6"/>
  <c r="Q12" i="6" s="1"/>
  <c r="O13" i="6"/>
  <c r="Q13" i="6" s="1"/>
  <c r="O14" i="6"/>
  <c r="Q14" i="6" s="1"/>
  <c r="O15" i="6"/>
  <c r="Q15" i="6" s="1"/>
  <c r="O16" i="6"/>
  <c r="Q16" i="6" s="1"/>
  <c r="O17" i="6"/>
  <c r="Q17" i="6" s="1"/>
  <c r="O18" i="6"/>
  <c r="Q18" i="6" s="1"/>
  <c r="O19" i="6"/>
  <c r="Q19" i="6" s="1"/>
  <c r="O20" i="6"/>
  <c r="Q20" i="6" s="1"/>
  <c r="O21" i="6"/>
  <c r="Q21" i="6" s="1"/>
  <c r="O22" i="6"/>
  <c r="Q22" i="6" s="1"/>
  <c r="O23" i="6"/>
  <c r="Q23" i="6" s="1"/>
  <c r="O24" i="6"/>
  <c r="Q24" i="6" s="1"/>
  <c r="O25" i="6"/>
  <c r="Q25" i="6" s="1"/>
  <c r="O26" i="6"/>
  <c r="Q26" i="6" s="1"/>
  <c r="O27" i="6"/>
  <c r="Q27" i="6" s="1"/>
  <c r="O28" i="6"/>
  <c r="Q28" i="6" s="1"/>
  <c r="O5" i="6"/>
  <c r="Q5" i="6" s="1"/>
  <c r="P30" i="6" l="1"/>
  <c r="O30" i="6"/>
  <c r="J30" i="6"/>
  <c r="K30" i="6"/>
  <c r="L30" i="6"/>
  <c r="M30" i="6"/>
  <c r="N30" i="6"/>
  <c r="I30" i="6"/>
  <c r="R30" i="6" l="1"/>
  <c r="I31" i="6"/>
  <c r="Q30" i="6"/>
  <c r="I32" i="6"/>
  <c r="I33" i="6" l="1"/>
  <c r="P32" i="6" s="1"/>
</calcChain>
</file>

<file path=xl/sharedStrings.xml><?xml version="1.0" encoding="utf-8"?>
<sst xmlns="http://schemas.openxmlformats.org/spreadsheetml/2006/main" count="194" uniqueCount="60">
  <si>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</si>
  <si>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</si>
  <si>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</si>
  <si>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</si>
  <si>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</si>
  <si>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</si>
  <si>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</si>
  <si>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</si>
  <si>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</si>
  <si>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</si>
  <si>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</si>
  <si>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</si>
  <si>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</si>
  <si>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</si>
  <si>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</si>
  <si>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</si>
  <si>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</si>
  <si>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</si>
  <si>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</si>
  <si>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</si>
  <si>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</si>
  <si>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</si>
  <si>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</si>
  <si>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</si>
  <si>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</si>
  <si>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</si>
  <si>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</si>
  <si>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</si>
  <si>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</si>
  <si>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</si>
  <si>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</si>
  <si>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</si>
  <si>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</si>
  <si>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</si>
  <si>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</si>
  <si>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</si>
  <si>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Total PLI Policie</t>
  </si>
  <si>
    <t>Total RPLI Policies</t>
  </si>
  <si>
    <t>Active PLI%</t>
  </si>
  <si>
    <t>Active RPLI%</t>
  </si>
  <si>
    <t>(count)</t>
  </si>
  <si>
    <t>Count</t>
  </si>
  <si>
    <t>(Percent)</t>
  </si>
  <si>
    <t>Total Active%</t>
  </si>
  <si>
    <t>RPL</t>
  </si>
  <si>
    <t>Circe</t>
  </si>
  <si>
    <t>carr</t>
  </si>
  <si>
    <t>count</t>
  </si>
  <si>
    <t>modal</t>
  </si>
  <si>
    <t>S</t>
  </si>
  <si>
    <t>Row Labels</t>
  </si>
  <si>
    <t>Grand Total</t>
  </si>
  <si>
    <t>Column Labels</t>
  </si>
  <si>
    <t>Sum of count</t>
  </si>
  <si>
    <t>Total Sum of count</t>
  </si>
  <si>
    <t>Total Sum of modal</t>
  </si>
  <si>
    <t>Sum of modal</t>
  </si>
  <si>
    <t>Total Sum of S</t>
  </si>
  <si>
    <t>Sum of S</t>
  </si>
  <si>
    <t>Active &amp; InActvie Policies - 01.07.2025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</si>
</sst>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1" fillId="3" borderId="1" xfId="0" applyNumberFormat="1" applyFont="1" applyFill="1" applyBorder="1"/>
    <xf numFmtId="3" fontId="0" fillId="3" borderId="1" xfId="0" applyNumberForma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horizontal="center" wrapText="1"/>
    </xf>
    <xf numFmtId="2" fontId="0" fillId="3" borderId="0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ppb" refreshedDate="45748.53979166667" createdVersion="6" refreshedVersion="6" minRefreshableVersion="3" recordCount="48" xr:uid="{4CC003FC-F617-4BF9-900C-B806350FCF19}">
  <cacheSource type="worksheet">
    <worksheetSource ref="A1:E49" sheet="Sheet1"/>
  </cacheSource>
  <cacheFields count="5">
    <cacheField name="Circe" numFmtId="0">
      <sharedItems containsBlank="1" count="25">
        <s v="CG"/>
        <s v="TN"/>
        <s v="GJ"/>
        <s v="AP"/>
        <s v="KL"/>
        <s v="NE"/>
        <s v="AA"/>
        <s v="UP"/>
        <s v="DL"/>
        <s v="MH"/>
        <s v="RJ"/>
        <s v="TL"/>
        <s v="OI"/>
        <s v="JK"/>
        <m/>
        <s v="BI"/>
        <s v="WB"/>
        <s v="JH"/>
        <s v="PB"/>
        <s v="KA"/>
        <s v="MP"/>
        <s v="UT"/>
        <s v="AM"/>
        <s v="HY"/>
        <s v="HP"/>
      </sharedItems>
    </cacheField>
    <cacheField name="carr" numFmtId="0">
      <sharedItems count="2">
        <s v="RPL"/>
        <s v="PLI"/>
      </sharedItems>
    </cacheField>
    <cacheField name="count" numFmtId="0">
      <sharedItems containsSemiMixedTypes="0" containsString="0" containsNumber="1" containsInteger="1" minValue="16" maxValue="3498159"/>
    </cacheField>
    <cacheField name="modal" numFmtId="0">
      <sharedItems containsSemiMixedTypes="0" containsString="0" containsNumber="1" minValue="10114" maxValue="1098814613.0999999"/>
    </cacheField>
    <cacheField name="S" numFmtId="0">
      <sharedItems containsSemiMixedTypes="0" containsString="0" containsNumber="1" minValue="790000" maxValue="1680297775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310159"/>
    <n v="160848466.5"/>
    <n v="29612785000"/>
  </r>
  <r>
    <x v="1"/>
    <x v="1"/>
    <n v="187503"/>
    <n v="377692927.80000001"/>
    <n v="60006808722.349998"/>
  </r>
  <r>
    <x v="1"/>
    <x v="0"/>
    <n v="3005878"/>
    <n v="1098814613.0999999"/>
    <n v="168029777553"/>
  </r>
  <r>
    <x v="2"/>
    <x v="1"/>
    <n v="171068"/>
    <n v="160802667"/>
    <n v="42014815900"/>
  </r>
  <r>
    <x v="3"/>
    <x v="1"/>
    <n v="103665"/>
    <n v="177974567"/>
    <n v="29749099200"/>
  </r>
  <r>
    <x v="4"/>
    <x v="1"/>
    <n v="57779"/>
    <n v="84189739"/>
    <n v="13831007870"/>
  </r>
  <r>
    <x v="5"/>
    <x v="0"/>
    <n v="98317"/>
    <n v="40217625"/>
    <n v="7369314000"/>
  </r>
  <r>
    <x v="6"/>
    <x v="1"/>
    <n v="116402"/>
    <n v="157722271"/>
    <n v="30783074382"/>
  </r>
  <r>
    <x v="7"/>
    <x v="1"/>
    <n v="172825"/>
    <n v="279493509"/>
    <n v="48188713868"/>
  </r>
  <r>
    <x v="8"/>
    <x v="1"/>
    <n v="47973"/>
    <n v="68878491"/>
    <n v="14484612490"/>
  </r>
  <r>
    <x v="9"/>
    <x v="1"/>
    <n v="303844"/>
    <n v="382250259.39999998"/>
    <n v="70943124941.630005"/>
  </r>
  <r>
    <x v="10"/>
    <x v="1"/>
    <n v="72045"/>
    <n v="138700293.40000001"/>
    <n v="19163981420"/>
  </r>
  <r>
    <x v="8"/>
    <x v="0"/>
    <n v="10758"/>
    <n v="8977636"/>
    <n v="1943182307.6900001"/>
  </r>
  <r>
    <x v="11"/>
    <x v="1"/>
    <n v="79232"/>
    <n v="127299585"/>
    <n v="24221056700.009998"/>
  </r>
  <r>
    <x v="12"/>
    <x v="1"/>
    <n v="79852"/>
    <n v="120391491.40000001"/>
    <n v="23352600500"/>
  </r>
  <r>
    <x v="13"/>
    <x v="0"/>
    <n v="99793"/>
    <n v="19392773"/>
    <n v="4609715000"/>
  </r>
  <r>
    <x v="14"/>
    <x v="0"/>
    <n v="16"/>
    <n v="10114"/>
    <n v="790000"/>
  </r>
  <r>
    <x v="15"/>
    <x v="0"/>
    <n v="791451"/>
    <n v="380793256.5"/>
    <n v="71177775000"/>
  </r>
  <r>
    <x v="7"/>
    <x v="0"/>
    <n v="1321193"/>
    <n v="531287219.25"/>
    <n v="74667300000"/>
  </r>
  <r>
    <x v="10"/>
    <x v="0"/>
    <n v="1308068"/>
    <n v="274960067"/>
    <n v="41450880000"/>
  </r>
  <r>
    <x v="16"/>
    <x v="1"/>
    <n v="83857"/>
    <n v="94783699"/>
    <n v="24552600349"/>
  </r>
  <r>
    <x v="4"/>
    <x v="0"/>
    <n v="452962"/>
    <n v="250471323.25"/>
    <n v="35351342625"/>
  </r>
  <r>
    <x v="17"/>
    <x v="1"/>
    <n v="53000"/>
    <n v="96272664"/>
    <n v="20439681500"/>
  </r>
  <r>
    <x v="0"/>
    <x v="1"/>
    <n v="28402"/>
    <n v="39494558"/>
    <n v="8614369628"/>
  </r>
  <r>
    <x v="15"/>
    <x v="1"/>
    <n v="62707"/>
    <n v="152290474"/>
    <n v="29875909400"/>
  </r>
  <r>
    <x v="18"/>
    <x v="0"/>
    <n v="285009"/>
    <n v="77556831.5"/>
    <n v="23380395000"/>
  </r>
  <r>
    <x v="17"/>
    <x v="0"/>
    <n v="659660"/>
    <n v="198360628.5"/>
    <n v="33629255000"/>
  </r>
  <r>
    <x v="19"/>
    <x v="0"/>
    <n v="1262356"/>
    <n v="762468328.5"/>
    <n v="75850960000"/>
  </r>
  <r>
    <x v="20"/>
    <x v="0"/>
    <n v="999919"/>
    <n v="229551778.5"/>
    <n v="62942206000"/>
  </r>
  <r>
    <x v="12"/>
    <x v="0"/>
    <n v="872125"/>
    <n v="438819482"/>
    <n v="49911822000"/>
  </r>
  <r>
    <x v="18"/>
    <x v="1"/>
    <n v="35150"/>
    <n v="33479250"/>
    <n v="6131858108"/>
  </r>
  <r>
    <x v="21"/>
    <x v="1"/>
    <n v="15690"/>
    <n v="23579045"/>
    <n v="4872082066.6700001"/>
  </r>
  <r>
    <x v="21"/>
    <x v="0"/>
    <n v="249735"/>
    <n v="94240530"/>
    <n v="14815705000"/>
  </r>
  <r>
    <x v="3"/>
    <x v="0"/>
    <n v="3498159"/>
    <n v="779909214.5"/>
    <n v="116040180947.17999"/>
  </r>
  <r>
    <x v="19"/>
    <x v="1"/>
    <n v="177302"/>
    <n v="281735906"/>
    <n v="53479901247.059998"/>
  </r>
  <r>
    <x v="22"/>
    <x v="1"/>
    <n v="41219"/>
    <n v="63579843.200000003"/>
    <n v="11989652900"/>
  </r>
  <r>
    <x v="22"/>
    <x v="0"/>
    <n v="349068"/>
    <n v="197905468.59999999"/>
    <n v="29860193541.669998"/>
  </r>
  <r>
    <x v="20"/>
    <x v="1"/>
    <n v="98954"/>
    <n v="129184081.40000001"/>
    <n v="27273480921"/>
  </r>
  <r>
    <x v="23"/>
    <x v="1"/>
    <n v="45277"/>
    <n v="42723086"/>
    <n v="7894937500"/>
  </r>
  <r>
    <x v="23"/>
    <x v="0"/>
    <n v="268585"/>
    <n v="81428390"/>
    <n v="18569751000"/>
  </r>
  <r>
    <x v="2"/>
    <x v="0"/>
    <n v="698184"/>
    <n v="245031335"/>
    <n v="53113231000"/>
  </r>
  <r>
    <x v="11"/>
    <x v="0"/>
    <n v="1575569"/>
    <n v="295421468"/>
    <n v="59083157507"/>
  </r>
  <r>
    <x v="24"/>
    <x v="0"/>
    <n v="133886"/>
    <n v="68477320.5"/>
    <n v="11850260000"/>
  </r>
  <r>
    <x v="5"/>
    <x v="1"/>
    <n v="21267"/>
    <n v="25061466"/>
    <n v="5234643500"/>
  </r>
  <r>
    <x v="24"/>
    <x v="1"/>
    <n v="28210"/>
    <n v="29807940"/>
    <n v="6361331100"/>
  </r>
  <r>
    <x v="13"/>
    <x v="1"/>
    <n v="22925"/>
    <n v="18645717"/>
    <n v="3932480600"/>
  </r>
  <r>
    <x v="16"/>
    <x v="0"/>
    <n v="791310"/>
    <n v="264521649.5"/>
    <n v="51394135000"/>
  </r>
  <r>
    <x v="9"/>
    <x v="0"/>
    <n v="2370421"/>
    <n v="664532693.75"/>
    <n v="140633450161.29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047314-3F53-42D8-BE8E-2EB91F40C5B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1" firstHeaderRow="1" firstDataRow="3" firstDataCol="1"/>
  <pivotFields count="5">
    <pivotField axis="axisRow" showAll="0">
      <items count="26">
        <item x="6"/>
        <item x="22"/>
        <item x="3"/>
        <item x="15"/>
        <item x="0"/>
        <item x="8"/>
        <item x="2"/>
        <item x="24"/>
        <item x="23"/>
        <item x="17"/>
        <item x="13"/>
        <item x="19"/>
        <item x="4"/>
        <item x="9"/>
        <item x="20"/>
        <item x="5"/>
        <item x="12"/>
        <item x="18"/>
        <item x="10"/>
        <item x="11"/>
        <item x="1"/>
        <item x="7"/>
        <item x="21"/>
        <item x="16"/>
        <item x="14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1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count" fld="2" baseField="0" baseItem="0"/>
    <dataField name="Sum of modal" fld="3" baseField="0" baseItem="0"/>
    <dataField name="Sum of 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="85" zoomScaleNormal="85" workbookViewId="0">
      <selection activeCell="I5" sqref="I5:N29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1.140625" style="5" bestFit="1" customWidth="1"/>
    <col min="10" max="10" width="14.85546875" style="5" bestFit="1" customWidth="1"/>
    <col min="11" max="11" width="18.5703125" style="8" bestFit="1" customWidth="1"/>
    <col min="12" max="12" width="14" style="5" customWidth="1"/>
    <col min="13" max="13" width="14.140625" style="5" bestFit="1" customWidth="1"/>
    <col min="14" max="14" width="19.5703125" style="8" bestFit="1" customWidth="1"/>
    <col min="15" max="15" width="25.140625" customWidth="1"/>
    <col min="16" max="16" width="16.42578125" bestFit="1" customWidth="1"/>
    <col min="17" max="17" width="9.7109375" bestFit="1" customWidth="1"/>
  </cols>
  <sheetData>
    <row r="1" spans="1:18" x14ac:dyDescent="0.25">
      <c r="C1" s="4" t="s">
        <v>59</v>
      </c>
    </row>
    <row r="3" spans="1:18" s="11" customFormat="1" ht="30" x14ac:dyDescent="0.25">
      <c r="A3" s="10"/>
      <c r="B3" s="24" t="s">
        <v>29</v>
      </c>
      <c r="C3" s="24"/>
      <c r="D3" s="24"/>
      <c r="E3" s="24" t="s">
        <v>30</v>
      </c>
      <c r="F3" s="24"/>
      <c r="G3" s="24"/>
      <c r="I3" s="25" t="s">
        <v>31</v>
      </c>
      <c r="J3" s="25"/>
      <c r="K3" s="25"/>
      <c r="L3" s="25" t="s">
        <v>32</v>
      </c>
      <c r="M3" s="25"/>
      <c r="N3" s="25"/>
      <c r="O3" s="19" t="s">
        <v>36</v>
      </c>
      <c r="P3" s="19" t="s">
        <v>37</v>
      </c>
      <c r="Q3" s="19" t="s">
        <v>38</v>
      </c>
      <c r="R3" s="19" t="s">
        <v>39</v>
      </c>
    </row>
    <row r="4" spans="1:18" s="11" customFormat="1" ht="30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  <c r="O4" s="19" t="s">
        <v>40</v>
      </c>
      <c r="P4" s="19" t="s">
        <v>41</v>
      </c>
      <c r="Q4" s="19" t="s">
        <v>42</v>
      </c>
      <c r="R4" s="19" t="s">
        <v>42</v>
      </c>
    </row>
    <row r="5" spans="1:18" x14ac:dyDescent="0.25">
      <c r="A5" s="1" t="s">
        <v>22</v>
      </c>
      <c r="B5" s="7">
        <v>462403</v>
      </c>
      <c r="C5" s="7">
        <v>839268330</v>
      </c>
      <c r="D5" s="9">
        <v>181006957481.5</v>
      </c>
      <c r="E5" s="7"/>
      <c r="F5" s="7"/>
      <c r="G5" s="9"/>
      <c r="I5" s="7">
        <v>115200</v>
      </c>
      <c r="J5" s="7">
        <v>156625843</v>
      </c>
      <c r="K5" s="9">
        <v>30636964382</v>
      </c>
      <c r="L5" s="7"/>
      <c r="M5" s="7"/>
      <c r="N5" s="9"/>
      <c r="O5" s="17">
        <f>B5+I5</f>
        <v>577603</v>
      </c>
      <c r="P5" s="17">
        <f>E5+L5</f>
        <v>0</v>
      </c>
      <c r="Q5" s="18">
        <f>B5/O5%</f>
        <v>80.055505251877165</v>
      </c>
      <c r="R5" s="18">
        <v>0</v>
      </c>
    </row>
    <row r="6" spans="1:18" x14ac:dyDescent="0.25">
      <c r="A6" s="1" t="s">
        <v>16</v>
      </c>
      <c r="B6" s="7">
        <v>103439</v>
      </c>
      <c r="C6" s="7">
        <v>393453491.80000001</v>
      </c>
      <c r="D6" s="9">
        <v>50494694000.019997</v>
      </c>
      <c r="E6" s="7">
        <v>211673</v>
      </c>
      <c r="F6" s="7">
        <v>412338378</v>
      </c>
      <c r="G6" s="9">
        <v>35304733125.599998</v>
      </c>
      <c r="I6" s="7">
        <v>42158</v>
      </c>
      <c r="J6" s="7">
        <v>67129870.200000003</v>
      </c>
      <c r="K6" s="9">
        <v>12526642900</v>
      </c>
      <c r="L6" s="7">
        <v>355280</v>
      </c>
      <c r="M6" s="7">
        <v>205923479.59999999</v>
      </c>
      <c r="N6" s="9">
        <v>30946273541.669998</v>
      </c>
      <c r="O6" s="17">
        <f t="shared" ref="O6:O29" si="0">B6+I6</f>
        <v>145597</v>
      </c>
      <c r="P6" s="17">
        <f t="shared" ref="P6:P29" si="1">E6+L6</f>
        <v>566953</v>
      </c>
      <c r="Q6" s="18">
        <f t="shared" ref="Q6:Q30" si="2">B6/O6%</f>
        <v>71.044733064554904</v>
      </c>
      <c r="R6" s="18">
        <f t="shared" ref="R6:R30" si="3">E6/P6%</f>
        <v>37.335193569837358</v>
      </c>
    </row>
    <row r="7" spans="1:18" x14ac:dyDescent="0.25">
      <c r="A7" s="1" t="s">
        <v>8</v>
      </c>
      <c r="B7" s="7">
        <v>277067</v>
      </c>
      <c r="C7" s="7">
        <v>1536108306.8</v>
      </c>
      <c r="D7" s="9">
        <v>138876888181.73001</v>
      </c>
      <c r="E7" s="7">
        <v>495082</v>
      </c>
      <c r="F7" s="7">
        <v>1983061877</v>
      </c>
      <c r="G7" s="9">
        <v>76862542113.410004</v>
      </c>
      <c r="I7" s="7">
        <v>105838</v>
      </c>
      <c r="J7" s="7">
        <v>187045491</v>
      </c>
      <c r="K7" s="9">
        <v>30968809200</v>
      </c>
      <c r="L7" s="7">
        <v>3505757</v>
      </c>
      <c r="M7" s="7">
        <v>794985074</v>
      </c>
      <c r="N7" s="9">
        <v>117630840947.17999</v>
      </c>
      <c r="O7" s="17">
        <f t="shared" si="0"/>
        <v>382905</v>
      </c>
      <c r="P7" s="17">
        <f t="shared" si="1"/>
        <v>4000839</v>
      </c>
      <c r="Q7" s="18">
        <f t="shared" si="2"/>
        <v>72.359201368485657</v>
      </c>
      <c r="R7" s="18">
        <f t="shared" si="3"/>
        <v>12.374454458177398</v>
      </c>
    </row>
    <row r="8" spans="1:18" x14ac:dyDescent="0.25">
      <c r="A8" s="1" t="s">
        <v>19</v>
      </c>
      <c r="B8" s="7">
        <v>129863</v>
      </c>
      <c r="C8" s="7">
        <v>800419463</v>
      </c>
      <c r="D8" s="9">
        <v>88261936309.520004</v>
      </c>
      <c r="E8" s="7">
        <v>126060</v>
      </c>
      <c r="F8" s="7">
        <v>458168140</v>
      </c>
      <c r="G8" s="9">
        <v>26258207843.139999</v>
      </c>
      <c r="I8" s="7">
        <v>64570</v>
      </c>
      <c r="J8" s="7">
        <v>161026579</v>
      </c>
      <c r="K8" s="9">
        <v>31219419400</v>
      </c>
      <c r="L8" s="7">
        <v>797764</v>
      </c>
      <c r="M8" s="7">
        <v>388837273.5</v>
      </c>
      <c r="N8" s="9">
        <v>72477760000</v>
      </c>
      <c r="O8" s="17">
        <f t="shared" si="0"/>
        <v>194433</v>
      </c>
      <c r="P8" s="17">
        <f t="shared" si="1"/>
        <v>923824</v>
      </c>
      <c r="Q8" s="18">
        <f t="shared" si="2"/>
        <v>66.790616819161357</v>
      </c>
      <c r="R8" s="18">
        <f t="shared" si="3"/>
        <v>13.645456277386169</v>
      </c>
    </row>
    <row r="9" spans="1:18" x14ac:dyDescent="0.25">
      <c r="A9" s="1" t="s">
        <v>11</v>
      </c>
      <c r="B9" s="7">
        <v>57862</v>
      </c>
      <c r="C9" s="7">
        <v>216751084.40000001</v>
      </c>
      <c r="D9" s="9">
        <v>30207482659.84</v>
      </c>
      <c r="E9" s="7">
        <v>157681</v>
      </c>
      <c r="F9" s="7">
        <v>369748352.5</v>
      </c>
      <c r="G9" s="9">
        <v>24706654051.16</v>
      </c>
      <c r="I9" s="7">
        <v>29155</v>
      </c>
      <c r="J9" s="7">
        <v>40954868</v>
      </c>
      <c r="K9" s="9">
        <v>9038215628</v>
      </c>
      <c r="L9" s="7">
        <v>316700</v>
      </c>
      <c r="M9" s="7">
        <v>166676796.5</v>
      </c>
      <c r="N9" s="9">
        <v>31149080000</v>
      </c>
      <c r="O9" s="17">
        <f t="shared" si="0"/>
        <v>87017</v>
      </c>
      <c r="P9" s="17">
        <f t="shared" si="1"/>
        <v>474381</v>
      </c>
      <c r="Q9" s="18">
        <f t="shared" si="2"/>
        <v>66.495052690853512</v>
      </c>
      <c r="R9" s="18">
        <f t="shared" si="3"/>
        <v>33.239316077161604</v>
      </c>
    </row>
    <row r="10" spans="1:18" x14ac:dyDescent="0.25">
      <c r="A10" s="1" t="s">
        <v>6</v>
      </c>
      <c r="B10" s="7">
        <v>90215</v>
      </c>
      <c r="C10" s="7">
        <v>519956805</v>
      </c>
      <c r="D10" s="9">
        <v>66606380130.480003</v>
      </c>
      <c r="E10" s="7">
        <v>9001</v>
      </c>
      <c r="F10" s="7">
        <v>25228910.5</v>
      </c>
      <c r="G10" s="9">
        <v>3278115208</v>
      </c>
      <c r="I10" s="7">
        <v>47992</v>
      </c>
      <c r="J10" s="7">
        <v>69432484</v>
      </c>
      <c r="K10" s="9">
        <v>14580637490</v>
      </c>
      <c r="L10" s="7">
        <v>10826</v>
      </c>
      <c r="M10" s="7">
        <v>9133647</v>
      </c>
      <c r="N10" s="9">
        <v>1969772307.6900001</v>
      </c>
      <c r="O10" s="17">
        <f t="shared" si="0"/>
        <v>138207</v>
      </c>
      <c r="P10" s="17">
        <f t="shared" si="1"/>
        <v>19827</v>
      </c>
      <c r="Q10" s="18">
        <f t="shared" si="2"/>
        <v>65.275275492558265</v>
      </c>
      <c r="R10" s="18">
        <f t="shared" si="3"/>
        <v>45.397690018661422</v>
      </c>
    </row>
    <row r="11" spans="1:18" x14ac:dyDescent="0.25">
      <c r="A11" s="1" t="s">
        <v>7</v>
      </c>
      <c r="B11" s="7">
        <v>373215</v>
      </c>
      <c r="C11" s="7">
        <v>858432952</v>
      </c>
      <c r="D11" s="9">
        <v>156062996501.34</v>
      </c>
      <c r="E11" s="7">
        <v>251669</v>
      </c>
      <c r="F11" s="7">
        <v>305259322.5</v>
      </c>
      <c r="G11" s="9">
        <v>31857562643.48</v>
      </c>
      <c r="I11" s="7">
        <v>175653</v>
      </c>
      <c r="J11" s="7">
        <v>164145733</v>
      </c>
      <c r="K11" s="9">
        <v>42694005900</v>
      </c>
      <c r="L11" s="7">
        <v>706763</v>
      </c>
      <c r="M11" s="7">
        <v>248051850</v>
      </c>
      <c r="N11" s="9">
        <v>53836391000</v>
      </c>
      <c r="O11" s="17">
        <f t="shared" si="0"/>
        <v>548868</v>
      </c>
      <c r="P11" s="17">
        <f t="shared" si="1"/>
        <v>958432</v>
      </c>
      <c r="Q11" s="18">
        <f t="shared" si="2"/>
        <v>67.997223376112288</v>
      </c>
      <c r="R11" s="18">
        <f t="shared" si="3"/>
        <v>26.258409568962641</v>
      </c>
    </row>
    <row r="12" spans="1:18" x14ac:dyDescent="0.25">
      <c r="A12" s="1" t="s">
        <v>5</v>
      </c>
      <c r="B12" s="7">
        <v>106127</v>
      </c>
      <c r="C12" s="7">
        <v>326019714</v>
      </c>
      <c r="D12" s="9">
        <v>51364662111.309998</v>
      </c>
      <c r="E12" s="7">
        <v>197943</v>
      </c>
      <c r="F12" s="7">
        <v>268734512.75</v>
      </c>
      <c r="G12" s="9">
        <v>30184273549.860001</v>
      </c>
      <c r="I12" s="7">
        <v>28914</v>
      </c>
      <c r="J12" s="7">
        <v>31146852</v>
      </c>
      <c r="K12" s="9">
        <v>6670451100</v>
      </c>
      <c r="L12" s="7">
        <v>135009</v>
      </c>
      <c r="M12" s="7">
        <v>70258092.5</v>
      </c>
      <c r="N12" s="9">
        <v>12147395000</v>
      </c>
      <c r="O12" s="17">
        <f t="shared" si="0"/>
        <v>135041</v>
      </c>
      <c r="P12" s="17">
        <f t="shared" si="1"/>
        <v>332952</v>
      </c>
      <c r="Q12" s="18">
        <f t="shared" si="2"/>
        <v>78.588724905769354</v>
      </c>
      <c r="R12" s="18">
        <f t="shared" si="3"/>
        <v>59.45091184314856</v>
      </c>
    </row>
    <row r="13" spans="1:18" x14ac:dyDescent="0.25">
      <c r="A13" s="1" t="s">
        <v>13</v>
      </c>
      <c r="B13" s="7">
        <v>62150</v>
      </c>
      <c r="C13" s="7">
        <v>365889080</v>
      </c>
      <c r="D13" s="9">
        <v>40071210359.260002</v>
      </c>
      <c r="E13" s="7">
        <v>69764</v>
      </c>
      <c r="F13" s="7">
        <v>201165246.25</v>
      </c>
      <c r="G13" s="9">
        <v>14997579433.23</v>
      </c>
      <c r="I13" s="7">
        <v>45498</v>
      </c>
      <c r="J13" s="7">
        <v>43216928</v>
      </c>
      <c r="K13" s="9">
        <v>8011387500</v>
      </c>
      <c r="L13" s="7">
        <v>269319</v>
      </c>
      <c r="M13" s="7">
        <v>82761760.5</v>
      </c>
      <c r="N13" s="9">
        <v>18735511000</v>
      </c>
      <c r="O13" s="17">
        <f t="shared" si="0"/>
        <v>107648</v>
      </c>
      <c r="P13" s="17">
        <f t="shared" si="1"/>
        <v>339083</v>
      </c>
      <c r="Q13" s="18">
        <f t="shared" si="2"/>
        <v>57.734467895362663</v>
      </c>
      <c r="R13" s="18">
        <f t="shared" si="3"/>
        <v>20.574313663616284</v>
      </c>
    </row>
    <row r="14" spans="1:18" x14ac:dyDescent="0.25">
      <c r="A14" s="1" t="s">
        <v>17</v>
      </c>
      <c r="B14" s="7">
        <v>73939</v>
      </c>
      <c r="C14" s="7">
        <v>440683667.80000001</v>
      </c>
      <c r="D14" s="9">
        <v>41641150532.860001</v>
      </c>
      <c r="E14" s="7">
        <v>73716</v>
      </c>
      <c r="F14" s="7">
        <v>394621585</v>
      </c>
      <c r="G14" s="9">
        <v>15975682156.700001</v>
      </c>
      <c r="I14" s="7">
        <v>53756</v>
      </c>
      <c r="J14" s="7">
        <v>99866559</v>
      </c>
      <c r="K14" s="9">
        <v>20870821500</v>
      </c>
      <c r="L14" s="7">
        <v>662213</v>
      </c>
      <c r="M14" s="7">
        <v>204194896.5</v>
      </c>
      <c r="N14" s="9">
        <v>34289140000</v>
      </c>
      <c r="O14" s="17">
        <f t="shared" si="0"/>
        <v>127695</v>
      </c>
      <c r="P14" s="17">
        <f t="shared" si="1"/>
        <v>735929</v>
      </c>
      <c r="Q14" s="18">
        <f t="shared" si="2"/>
        <v>57.902815302086999</v>
      </c>
      <c r="R14" s="18">
        <f t="shared" si="3"/>
        <v>10.016727157103471</v>
      </c>
    </row>
    <row r="15" spans="1:18" x14ac:dyDescent="0.25">
      <c r="A15" s="1" t="s">
        <v>21</v>
      </c>
      <c r="B15" s="7">
        <v>28907</v>
      </c>
      <c r="C15" s="7">
        <v>83780369</v>
      </c>
      <c r="D15" s="9">
        <v>14347636709.15</v>
      </c>
      <c r="E15" s="7">
        <v>13871</v>
      </c>
      <c r="F15" s="7">
        <v>17394973</v>
      </c>
      <c r="G15" s="9">
        <v>2175917311.8299999</v>
      </c>
      <c r="I15" s="7">
        <v>22965</v>
      </c>
      <c r="J15" s="7">
        <v>18871391</v>
      </c>
      <c r="K15" s="9">
        <v>4008520600</v>
      </c>
      <c r="L15" s="7">
        <v>99918</v>
      </c>
      <c r="M15" s="7">
        <v>19529999</v>
      </c>
      <c r="N15" s="9">
        <v>4649515000</v>
      </c>
      <c r="O15" s="17">
        <f t="shared" si="0"/>
        <v>51872</v>
      </c>
      <c r="P15" s="17">
        <f t="shared" si="1"/>
        <v>113789</v>
      </c>
      <c r="Q15" s="18">
        <f t="shared" si="2"/>
        <v>55.727560148056753</v>
      </c>
      <c r="R15" s="18">
        <f t="shared" si="3"/>
        <v>12.190106249285957</v>
      </c>
    </row>
    <row r="16" spans="1:18" x14ac:dyDescent="0.25">
      <c r="A16" s="1" t="s">
        <v>20</v>
      </c>
      <c r="B16" s="7">
        <v>498987</v>
      </c>
      <c r="C16" s="7">
        <v>2385481630.4000001</v>
      </c>
      <c r="D16" s="9">
        <v>258458657157.60999</v>
      </c>
      <c r="E16" s="7">
        <v>660917</v>
      </c>
      <c r="F16" s="7">
        <v>1924002072</v>
      </c>
      <c r="G16" s="9">
        <v>87528712958.009995</v>
      </c>
      <c r="I16" s="7">
        <v>179869</v>
      </c>
      <c r="J16" s="7">
        <v>293747259</v>
      </c>
      <c r="K16" s="9">
        <v>55317062197.059998</v>
      </c>
      <c r="L16" s="7">
        <v>1268445</v>
      </c>
      <c r="M16" s="7">
        <v>775067902.5</v>
      </c>
      <c r="N16" s="9">
        <v>77253755000</v>
      </c>
      <c r="O16" s="17">
        <f t="shared" si="0"/>
        <v>678856</v>
      </c>
      <c r="P16" s="17">
        <f t="shared" si="1"/>
        <v>1929362</v>
      </c>
      <c r="Q16" s="18">
        <f t="shared" si="2"/>
        <v>73.50410101700507</v>
      </c>
      <c r="R16" s="18">
        <f t="shared" si="3"/>
        <v>34.255728059327389</v>
      </c>
    </row>
    <row r="17" spans="1:18" x14ac:dyDescent="0.25">
      <c r="A17" s="1" t="s">
        <v>0</v>
      </c>
      <c r="B17" s="7">
        <v>203527</v>
      </c>
      <c r="C17" s="7">
        <v>833465904</v>
      </c>
      <c r="D17" s="9">
        <v>76911820014</v>
      </c>
      <c r="E17" s="7">
        <v>248125</v>
      </c>
      <c r="F17" s="7">
        <v>531941853.75</v>
      </c>
      <c r="G17" s="9">
        <v>39002654681.32</v>
      </c>
      <c r="I17" s="7">
        <v>59745</v>
      </c>
      <c r="J17" s="7">
        <v>89127859</v>
      </c>
      <c r="K17" s="9">
        <v>14404522870</v>
      </c>
      <c r="L17" s="7">
        <v>455855</v>
      </c>
      <c r="M17" s="7">
        <v>254151810.75</v>
      </c>
      <c r="N17" s="9">
        <v>35811862625</v>
      </c>
      <c r="O17" s="17">
        <f t="shared" si="0"/>
        <v>263272</v>
      </c>
      <c r="P17" s="17">
        <f t="shared" si="1"/>
        <v>703980</v>
      </c>
      <c r="Q17" s="18">
        <f t="shared" si="2"/>
        <v>77.306739797623763</v>
      </c>
      <c r="R17" s="18">
        <f t="shared" si="3"/>
        <v>35.246029716753313</v>
      </c>
    </row>
    <row r="18" spans="1:18" x14ac:dyDescent="0.25">
      <c r="A18" s="1" t="s">
        <v>24</v>
      </c>
      <c r="B18" s="7">
        <v>490461</v>
      </c>
      <c r="C18" s="7">
        <v>2405266277.8000002</v>
      </c>
      <c r="D18" s="9">
        <v>204144127644.41</v>
      </c>
      <c r="E18" s="7">
        <v>427126</v>
      </c>
      <c r="F18" s="7">
        <v>1666579161.1500001</v>
      </c>
      <c r="G18" s="9">
        <v>63370181925.699997</v>
      </c>
      <c r="I18" s="7">
        <v>308858</v>
      </c>
      <c r="J18" s="7">
        <v>399854001.39999998</v>
      </c>
      <c r="K18" s="9">
        <v>73013646941.630005</v>
      </c>
      <c r="L18" s="7">
        <v>2377340</v>
      </c>
      <c r="M18" s="7">
        <v>681618144.25</v>
      </c>
      <c r="N18" s="9">
        <v>141808165161.29001</v>
      </c>
      <c r="O18" s="17">
        <f t="shared" si="0"/>
        <v>799319</v>
      </c>
      <c r="P18" s="17">
        <f t="shared" si="1"/>
        <v>2804466</v>
      </c>
      <c r="Q18" s="18">
        <f t="shared" si="2"/>
        <v>61.359857578763929</v>
      </c>
      <c r="R18" s="18">
        <f t="shared" si="3"/>
        <v>15.230207818529445</v>
      </c>
    </row>
    <row r="19" spans="1:18" x14ac:dyDescent="0.25">
      <c r="A19" s="1" t="s">
        <v>4</v>
      </c>
      <c r="B19" s="7">
        <v>165671</v>
      </c>
      <c r="C19" s="7">
        <v>783019561.79999995</v>
      </c>
      <c r="D19" s="9">
        <v>74158247993.5</v>
      </c>
      <c r="E19" s="7">
        <v>106124</v>
      </c>
      <c r="F19" s="7">
        <v>255398713</v>
      </c>
      <c r="G19" s="9">
        <v>15942707067.01</v>
      </c>
      <c r="I19" s="7">
        <v>102217</v>
      </c>
      <c r="J19" s="7">
        <v>134309658.40000001</v>
      </c>
      <c r="K19" s="9">
        <v>28523200921</v>
      </c>
      <c r="L19" s="7">
        <v>1007493</v>
      </c>
      <c r="M19" s="7">
        <v>237128885.5</v>
      </c>
      <c r="N19" s="9">
        <v>64526326000</v>
      </c>
      <c r="O19" s="17">
        <f t="shared" si="0"/>
        <v>267888</v>
      </c>
      <c r="P19" s="17">
        <f t="shared" si="1"/>
        <v>1113617</v>
      </c>
      <c r="Q19" s="18">
        <f t="shared" si="2"/>
        <v>61.843382309024662</v>
      </c>
      <c r="R19" s="18">
        <f t="shared" si="3"/>
        <v>9.5296677403452001</v>
      </c>
    </row>
    <row r="20" spans="1:18" x14ac:dyDescent="0.25">
      <c r="A20" s="1" t="s">
        <v>15</v>
      </c>
      <c r="B20" s="7">
        <v>39818</v>
      </c>
      <c r="C20" s="7">
        <v>116402953</v>
      </c>
      <c r="D20" s="9">
        <v>17849549355.080002</v>
      </c>
      <c r="E20" s="7">
        <v>63691</v>
      </c>
      <c r="F20" s="7">
        <v>86412351</v>
      </c>
      <c r="G20" s="9">
        <v>10727222327.389999</v>
      </c>
      <c r="I20" s="7">
        <v>21794</v>
      </c>
      <c r="J20" s="7">
        <v>25793623</v>
      </c>
      <c r="K20" s="9">
        <v>5435873500</v>
      </c>
      <c r="L20" s="7">
        <v>99990</v>
      </c>
      <c r="M20" s="7">
        <v>41451792</v>
      </c>
      <c r="N20" s="9">
        <v>7664249000</v>
      </c>
      <c r="O20" s="17">
        <f t="shared" si="0"/>
        <v>61612</v>
      </c>
      <c r="P20" s="17">
        <f t="shared" si="1"/>
        <v>163681</v>
      </c>
      <c r="Q20" s="18">
        <f t="shared" si="2"/>
        <v>64.627020710251244</v>
      </c>
      <c r="R20" s="18">
        <f t="shared" si="3"/>
        <v>38.911663540667519</v>
      </c>
    </row>
    <row r="21" spans="1:18" x14ac:dyDescent="0.25">
      <c r="A21" s="1" t="s">
        <v>14</v>
      </c>
      <c r="B21" s="7">
        <v>222323</v>
      </c>
      <c r="C21" s="7">
        <v>965354533.79999995</v>
      </c>
      <c r="D21" s="9">
        <v>107257667330.24001</v>
      </c>
      <c r="E21" s="7">
        <v>559946</v>
      </c>
      <c r="F21" s="7">
        <v>1395039427.55</v>
      </c>
      <c r="G21" s="9">
        <v>73802627203.770004</v>
      </c>
      <c r="I21" s="7">
        <v>81717</v>
      </c>
      <c r="J21" s="7">
        <v>124623172.40000001</v>
      </c>
      <c r="K21" s="9">
        <v>24139310500</v>
      </c>
      <c r="L21" s="7">
        <v>882622</v>
      </c>
      <c r="M21" s="7">
        <v>449025725</v>
      </c>
      <c r="N21" s="9">
        <v>51237367000</v>
      </c>
      <c r="O21" s="17">
        <f t="shared" si="0"/>
        <v>304040</v>
      </c>
      <c r="P21" s="17">
        <f t="shared" si="1"/>
        <v>1442568</v>
      </c>
      <c r="Q21" s="18">
        <f t="shared" si="2"/>
        <v>73.122944349427698</v>
      </c>
      <c r="R21" s="18">
        <f t="shared" si="3"/>
        <v>38.815917169935837</v>
      </c>
    </row>
    <row r="22" spans="1:18" x14ac:dyDescent="0.25">
      <c r="A22" s="1" t="s">
        <v>23</v>
      </c>
      <c r="B22" s="7">
        <v>70188</v>
      </c>
      <c r="C22" s="7">
        <v>317118137</v>
      </c>
      <c r="D22" s="9">
        <v>35412067224.830002</v>
      </c>
      <c r="E22" s="7">
        <v>57510</v>
      </c>
      <c r="F22" s="7">
        <v>109194454.5</v>
      </c>
      <c r="G22" s="9">
        <v>9238592059.0400009</v>
      </c>
      <c r="I22" s="7">
        <v>35388</v>
      </c>
      <c r="J22" s="7">
        <v>33838056</v>
      </c>
      <c r="K22" s="9">
        <v>6213578108</v>
      </c>
      <c r="L22" s="7">
        <v>286638</v>
      </c>
      <c r="M22" s="7">
        <v>78348911.5</v>
      </c>
      <c r="N22" s="9">
        <v>23579535000</v>
      </c>
      <c r="O22" s="17">
        <f t="shared" si="0"/>
        <v>105576</v>
      </c>
      <c r="P22" s="17">
        <f t="shared" si="1"/>
        <v>344148</v>
      </c>
      <c r="Q22" s="18">
        <f t="shared" si="2"/>
        <v>66.481018413275748</v>
      </c>
      <c r="R22" s="18">
        <f t="shared" si="3"/>
        <v>16.710833711077793</v>
      </c>
    </row>
    <row r="23" spans="1:18" x14ac:dyDescent="0.25">
      <c r="A23" s="1" t="s">
        <v>3</v>
      </c>
      <c r="B23" s="7">
        <v>191038</v>
      </c>
      <c r="C23" s="7">
        <v>1452803665.5999999</v>
      </c>
      <c r="D23" s="9">
        <v>107772995076.99001</v>
      </c>
      <c r="E23" s="7">
        <v>140673</v>
      </c>
      <c r="F23" s="7">
        <v>450277244.75</v>
      </c>
      <c r="G23" s="9">
        <v>23688257993.400002</v>
      </c>
      <c r="I23" s="7">
        <v>73099</v>
      </c>
      <c r="J23" s="7">
        <v>143247997.40000001</v>
      </c>
      <c r="K23" s="9">
        <v>19747721420</v>
      </c>
      <c r="L23" s="7">
        <v>1309422</v>
      </c>
      <c r="M23" s="7">
        <v>278039459.5</v>
      </c>
      <c r="N23" s="9">
        <v>41861115000</v>
      </c>
      <c r="O23" s="17">
        <f t="shared" si="0"/>
        <v>264137</v>
      </c>
      <c r="P23" s="17">
        <f t="shared" si="1"/>
        <v>1450095</v>
      </c>
      <c r="Q23" s="18">
        <f t="shared" si="2"/>
        <v>72.325346316494858</v>
      </c>
      <c r="R23" s="18">
        <f t="shared" si="3"/>
        <v>9.7009506273726895</v>
      </c>
    </row>
    <row r="24" spans="1:18" x14ac:dyDescent="0.25">
      <c r="A24" s="1" t="s">
        <v>9</v>
      </c>
      <c r="B24" s="7">
        <v>139829</v>
      </c>
      <c r="C24" s="7">
        <v>816644132</v>
      </c>
      <c r="D24" s="9">
        <v>82751735146.100006</v>
      </c>
      <c r="E24" s="7">
        <v>144428</v>
      </c>
      <c r="F24" s="7">
        <v>393624963.75</v>
      </c>
      <c r="G24" s="9">
        <v>22703180283.66</v>
      </c>
      <c r="I24" s="7">
        <v>80961</v>
      </c>
      <c r="J24" s="7">
        <v>135742554.59999999</v>
      </c>
      <c r="K24" s="9">
        <v>25274701700.009998</v>
      </c>
      <c r="L24" s="7">
        <v>1579675</v>
      </c>
      <c r="M24" s="7">
        <v>303415954</v>
      </c>
      <c r="N24" s="9">
        <v>59915262507</v>
      </c>
      <c r="O24" s="17">
        <f t="shared" si="0"/>
        <v>220790</v>
      </c>
      <c r="P24" s="17">
        <f t="shared" si="1"/>
        <v>1724103</v>
      </c>
      <c r="Q24" s="18">
        <f t="shared" si="2"/>
        <v>63.331219711037633</v>
      </c>
      <c r="R24" s="18">
        <f t="shared" si="3"/>
        <v>8.3769937178927254</v>
      </c>
    </row>
    <row r="25" spans="1:18" x14ac:dyDescent="0.25">
      <c r="A25" s="1" t="s">
        <v>10</v>
      </c>
      <c r="B25" s="7">
        <v>644387</v>
      </c>
      <c r="C25" s="7">
        <v>3493854739.5999999</v>
      </c>
      <c r="D25" s="9">
        <v>304468343627.66998</v>
      </c>
      <c r="E25" s="7">
        <v>934967</v>
      </c>
      <c r="F25" s="7">
        <v>2395656982.4499998</v>
      </c>
      <c r="G25" s="9">
        <v>145064088735.88</v>
      </c>
      <c r="I25" s="7">
        <v>195413</v>
      </c>
      <c r="J25" s="7">
        <v>405616439.80000001</v>
      </c>
      <c r="K25" s="9">
        <v>63164558722.349998</v>
      </c>
      <c r="L25" s="7">
        <v>3010483</v>
      </c>
      <c r="M25" s="7">
        <v>1128436745.0999999</v>
      </c>
      <c r="N25" s="9">
        <v>170567687553</v>
      </c>
      <c r="O25" s="17">
        <f t="shared" si="0"/>
        <v>839800</v>
      </c>
      <c r="P25" s="17">
        <f t="shared" si="1"/>
        <v>3945450</v>
      </c>
      <c r="Q25" s="18">
        <f t="shared" si="2"/>
        <v>76.731007382710175</v>
      </c>
      <c r="R25" s="18">
        <f t="shared" si="3"/>
        <v>23.697347577589376</v>
      </c>
    </row>
    <row r="26" spans="1:18" x14ac:dyDescent="0.25">
      <c r="A26" s="1" t="s">
        <v>1</v>
      </c>
      <c r="B26" s="7">
        <v>299911</v>
      </c>
      <c r="C26" s="7">
        <v>2248736160</v>
      </c>
      <c r="D26" s="9">
        <v>169049660960.48999</v>
      </c>
      <c r="E26" s="7">
        <v>196815</v>
      </c>
      <c r="F26" s="7">
        <v>1027690726</v>
      </c>
      <c r="G26" s="9">
        <v>38764326938.410004</v>
      </c>
      <c r="I26" s="7">
        <v>177639</v>
      </c>
      <c r="J26" s="7">
        <v>294906823</v>
      </c>
      <c r="K26" s="9">
        <v>50155603868</v>
      </c>
      <c r="L26" s="7">
        <v>1333185</v>
      </c>
      <c r="M26" s="7">
        <v>553614998.25</v>
      </c>
      <c r="N26" s="9">
        <v>76507700000</v>
      </c>
      <c r="O26" s="17">
        <f t="shared" si="0"/>
        <v>477550</v>
      </c>
      <c r="P26" s="17">
        <f t="shared" si="1"/>
        <v>1530000</v>
      </c>
      <c r="Q26" s="18">
        <f t="shared" si="2"/>
        <v>62.802010260705686</v>
      </c>
      <c r="R26" s="18">
        <f t="shared" si="3"/>
        <v>12.863725490196078</v>
      </c>
    </row>
    <row r="27" spans="1:18" x14ac:dyDescent="0.25">
      <c r="A27" s="1" t="s">
        <v>18</v>
      </c>
      <c r="B27" s="7">
        <v>57564</v>
      </c>
      <c r="C27" s="7">
        <v>290653971</v>
      </c>
      <c r="D27" s="9">
        <v>28721956998.959999</v>
      </c>
      <c r="E27" s="7">
        <v>148649</v>
      </c>
      <c r="F27" s="7">
        <v>319567711</v>
      </c>
      <c r="G27" s="9">
        <v>18813939663.73</v>
      </c>
      <c r="I27" s="7">
        <v>16097</v>
      </c>
      <c r="J27" s="7">
        <v>24525104</v>
      </c>
      <c r="K27" s="9">
        <v>5055532066.6700001</v>
      </c>
      <c r="L27" s="7">
        <v>250721</v>
      </c>
      <c r="M27" s="7">
        <v>95621550</v>
      </c>
      <c r="N27" s="9">
        <v>15011090000</v>
      </c>
      <c r="O27" s="17">
        <f t="shared" si="0"/>
        <v>73661</v>
      </c>
      <c r="P27" s="17">
        <f t="shared" si="1"/>
        <v>399370</v>
      </c>
      <c r="Q27" s="18">
        <f t="shared" si="2"/>
        <v>78.147187792726129</v>
      </c>
      <c r="R27" s="18">
        <f t="shared" si="3"/>
        <v>37.220872874777776</v>
      </c>
    </row>
    <row r="28" spans="1:18" x14ac:dyDescent="0.25">
      <c r="A28" s="1" t="s">
        <v>12</v>
      </c>
      <c r="B28" s="7">
        <v>277047</v>
      </c>
      <c r="C28" s="7">
        <v>845235733.39999998</v>
      </c>
      <c r="D28" s="9">
        <v>130931896739.42999</v>
      </c>
      <c r="E28" s="7">
        <v>522683</v>
      </c>
      <c r="F28" s="7">
        <v>758537456.25</v>
      </c>
      <c r="G28" s="9">
        <v>73100884205.779999</v>
      </c>
      <c r="I28" s="7">
        <v>85307</v>
      </c>
      <c r="J28" s="7">
        <v>98447199</v>
      </c>
      <c r="K28" s="9">
        <v>25399835349</v>
      </c>
      <c r="L28" s="7">
        <v>796582</v>
      </c>
      <c r="M28" s="7">
        <v>270603285.5</v>
      </c>
      <c r="N28" s="9">
        <v>52540140000</v>
      </c>
      <c r="O28" s="17">
        <f t="shared" si="0"/>
        <v>362354</v>
      </c>
      <c r="P28" s="17">
        <f t="shared" si="1"/>
        <v>1319265</v>
      </c>
      <c r="Q28" s="18">
        <f t="shared" si="2"/>
        <v>76.457552559099668</v>
      </c>
      <c r="R28" s="18">
        <f t="shared" si="3"/>
        <v>39.619257692730422</v>
      </c>
    </row>
    <row r="29" spans="1:18" x14ac:dyDescent="0.25">
      <c r="A29" s="1" t="s">
        <v>26</v>
      </c>
      <c r="B29" s="7"/>
      <c r="C29" s="7"/>
      <c r="D29" s="9"/>
      <c r="E29" s="7"/>
      <c r="F29" s="7"/>
      <c r="G29" s="9"/>
      <c r="I29" s="7"/>
      <c r="J29" s="7"/>
      <c r="K29" s="9"/>
      <c r="L29" s="7">
        <v>16</v>
      </c>
      <c r="M29" s="7">
        <v>10114</v>
      </c>
      <c r="N29" s="9">
        <v>790000</v>
      </c>
      <c r="O29" s="17">
        <f t="shared" si="0"/>
        <v>0</v>
      </c>
      <c r="P29" s="17">
        <f t="shared" si="1"/>
        <v>16</v>
      </c>
      <c r="Q29" s="18">
        <v>0</v>
      </c>
      <c r="R29" s="18">
        <f t="shared" si="3"/>
        <v>0</v>
      </c>
    </row>
    <row r="30" spans="1:18" s="3" customFormat="1" x14ac:dyDescent="0.25">
      <c r="A30" s="2" t="s">
        <v>33</v>
      </c>
      <c r="B30" s="6">
        <f t="shared" ref="B30:G30" si="4">SUM(B5:B29)</f>
        <v>5065938</v>
      </c>
      <c r="C30" s="6">
        <f t="shared" si="4"/>
        <v>23334800663.200001</v>
      </c>
      <c r="D30" s="6">
        <f t="shared" si="4"/>
        <v>2456830720246.3203</v>
      </c>
      <c r="E30" s="6">
        <f t="shared" si="4"/>
        <v>5818114</v>
      </c>
      <c r="F30" s="6">
        <f t="shared" si="4"/>
        <v>15749644414.649998</v>
      </c>
      <c r="G30" s="6">
        <f t="shared" si="4"/>
        <v>883348643479.51025</v>
      </c>
      <c r="I30" s="6">
        <f>SUM(I5:I29)</f>
        <v>2149803</v>
      </c>
      <c r="J30" s="6">
        <f t="shared" ref="J30:P30" si="5">SUM(J5:J29)</f>
        <v>3243242345.2000003</v>
      </c>
      <c r="K30" s="6">
        <f t="shared" si="5"/>
        <v>607071023763.72009</v>
      </c>
      <c r="L30" s="6">
        <f t="shared" si="5"/>
        <v>21518016</v>
      </c>
      <c r="M30" s="6">
        <f t="shared" si="5"/>
        <v>7336888146.9500008</v>
      </c>
      <c r="N30" s="6">
        <f t="shared" si="5"/>
        <v>1196116723642.8301</v>
      </c>
      <c r="O30" s="16">
        <f t="shared" si="5"/>
        <v>7215741</v>
      </c>
      <c r="P30" s="16">
        <f t="shared" si="5"/>
        <v>27336130</v>
      </c>
      <c r="Q30" s="18">
        <f t="shared" si="2"/>
        <v>70.206760469922628</v>
      </c>
      <c r="R30" s="18">
        <f t="shared" si="3"/>
        <v>21.283605250633503</v>
      </c>
    </row>
    <row r="31" spans="1:18" x14ac:dyDescent="0.25">
      <c r="G31" s="8" t="s">
        <v>2</v>
      </c>
      <c r="I31" s="5">
        <f>B30+I30</f>
        <v>7215741</v>
      </c>
      <c r="O31" s="5"/>
    </row>
    <row r="32" spans="1:18" x14ac:dyDescent="0.25">
      <c r="G32" s="8" t="s">
        <v>35</v>
      </c>
      <c r="I32" s="5">
        <f>E30+L30</f>
        <v>27336130</v>
      </c>
      <c r="O32" s="5" t="s">
        <v>43</v>
      </c>
      <c r="P32" s="15">
        <f>(B30+E30)/(I33%)</f>
        <v>31.500615408062849</v>
      </c>
      <c r="R32" s="20"/>
    </row>
    <row r="33" spans="9:9" x14ac:dyDescent="0.25">
      <c r="I33" s="14">
        <f>SUM(I31:I32)</f>
        <v>34551871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87D6-4641-428A-BDA0-FE7C98EC3D3A}">
  <dimension ref="A3:J31"/>
  <sheetViews>
    <sheetView workbookViewId="0">
      <selection activeCell="B6" sqref="B6:G30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3" width="13.28515625" bestFit="1" customWidth="1"/>
    <col min="4" max="4" width="12" bestFit="1" customWidth="1"/>
    <col min="5" max="5" width="12.5703125" bestFit="1" customWidth="1"/>
    <col min="6" max="6" width="13.28515625" bestFit="1" customWidth="1"/>
    <col min="7" max="7" width="12" bestFit="1" customWidth="1"/>
    <col min="8" max="8" width="17.7109375" bestFit="1" customWidth="1"/>
    <col min="9" max="9" width="18.28515625" bestFit="1" customWidth="1"/>
    <col min="10" max="10" width="13.5703125" bestFit="1" customWidth="1"/>
  </cols>
  <sheetData>
    <row r="3" spans="1:10" x14ac:dyDescent="0.25">
      <c r="B3" s="21" t="s">
        <v>52</v>
      </c>
    </row>
    <row r="4" spans="1:10" x14ac:dyDescent="0.25">
      <c r="B4" t="s">
        <v>2</v>
      </c>
      <c r="E4" t="s">
        <v>44</v>
      </c>
      <c r="H4" t="s">
        <v>54</v>
      </c>
      <c r="I4" t="s">
        <v>55</v>
      </c>
      <c r="J4" t="s">
        <v>57</v>
      </c>
    </row>
    <row r="5" spans="1:10" x14ac:dyDescent="0.25">
      <c r="A5" s="21" t="s">
        <v>50</v>
      </c>
      <c r="B5" t="s">
        <v>53</v>
      </c>
      <c r="C5" t="s">
        <v>56</v>
      </c>
      <c r="D5" t="s">
        <v>58</v>
      </c>
      <c r="E5" t="s">
        <v>53</v>
      </c>
      <c r="F5" t="s">
        <v>56</v>
      </c>
      <c r="G5" t="s">
        <v>58</v>
      </c>
    </row>
    <row r="6" spans="1:10" x14ac:dyDescent="0.25">
      <c r="A6" s="22" t="s">
        <v>22</v>
      </c>
      <c r="B6" s="23">
        <v>116402</v>
      </c>
      <c r="C6" s="23">
        <v>157722271</v>
      </c>
      <c r="D6" s="23">
        <v>30783074382</v>
      </c>
      <c r="E6" s="23"/>
      <c r="F6" s="23"/>
      <c r="G6" s="23"/>
      <c r="H6" s="23">
        <v>116402</v>
      </c>
      <c r="I6" s="23">
        <v>157722271</v>
      </c>
      <c r="J6" s="23">
        <v>30783074382</v>
      </c>
    </row>
    <row r="7" spans="1:10" x14ac:dyDescent="0.25">
      <c r="A7" s="22" t="s">
        <v>16</v>
      </c>
      <c r="B7" s="23">
        <v>41219</v>
      </c>
      <c r="C7" s="23">
        <v>63579843.200000003</v>
      </c>
      <c r="D7" s="23">
        <v>11989652900</v>
      </c>
      <c r="E7" s="23">
        <v>349068</v>
      </c>
      <c r="F7" s="23">
        <v>197905468.59999999</v>
      </c>
      <c r="G7" s="23">
        <v>29860193541.669998</v>
      </c>
      <c r="H7" s="23">
        <v>390287</v>
      </c>
      <c r="I7" s="23">
        <v>261485311.80000001</v>
      </c>
      <c r="J7" s="23">
        <v>41849846441.669998</v>
      </c>
    </row>
    <row r="8" spans="1:10" x14ac:dyDescent="0.25">
      <c r="A8" s="22" t="s">
        <v>8</v>
      </c>
      <c r="B8" s="23">
        <v>103665</v>
      </c>
      <c r="C8" s="23">
        <v>177974567</v>
      </c>
      <c r="D8" s="23">
        <v>29749099200</v>
      </c>
      <c r="E8" s="23">
        <v>3498159</v>
      </c>
      <c r="F8" s="23">
        <v>779909214.5</v>
      </c>
      <c r="G8" s="23">
        <v>116040180947.17999</v>
      </c>
      <c r="H8" s="23">
        <v>3601824</v>
      </c>
      <c r="I8" s="23">
        <v>957883781.5</v>
      </c>
      <c r="J8" s="23">
        <v>145789280147.17999</v>
      </c>
    </row>
    <row r="9" spans="1:10" x14ac:dyDescent="0.25">
      <c r="A9" s="22" t="s">
        <v>19</v>
      </c>
      <c r="B9" s="23">
        <v>62707</v>
      </c>
      <c r="C9" s="23">
        <v>152290474</v>
      </c>
      <c r="D9" s="23">
        <v>29875909400</v>
      </c>
      <c r="E9" s="23">
        <v>791451</v>
      </c>
      <c r="F9" s="23">
        <v>380793256.5</v>
      </c>
      <c r="G9" s="23">
        <v>71177775000</v>
      </c>
      <c r="H9" s="23">
        <v>854158</v>
      </c>
      <c r="I9" s="23">
        <v>533083730.5</v>
      </c>
      <c r="J9" s="23">
        <v>101053684400</v>
      </c>
    </row>
    <row r="10" spans="1:10" x14ac:dyDescent="0.25">
      <c r="A10" s="22" t="s">
        <v>11</v>
      </c>
      <c r="B10" s="23">
        <v>28402</v>
      </c>
      <c r="C10" s="23">
        <v>39494558</v>
      </c>
      <c r="D10" s="23">
        <v>8614369628</v>
      </c>
      <c r="E10" s="23">
        <v>310159</v>
      </c>
      <c r="F10" s="23">
        <v>160848466.5</v>
      </c>
      <c r="G10" s="23">
        <v>29612785000</v>
      </c>
      <c r="H10" s="23">
        <v>338561</v>
      </c>
      <c r="I10" s="23">
        <v>200343024.5</v>
      </c>
      <c r="J10" s="23">
        <v>38227154628</v>
      </c>
    </row>
    <row r="11" spans="1:10" x14ac:dyDescent="0.25">
      <c r="A11" s="22" t="s">
        <v>6</v>
      </c>
      <c r="B11" s="23">
        <v>47973</v>
      </c>
      <c r="C11" s="23">
        <v>68878491</v>
      </c>
      <c r="D11" s="23">
        <v>14484612490</v>
      </c>
      <c r="E11" s="23">
        <v>10758</v>
      </c>
      <c r="F11" s="23">
        <v>8977636</v>
      </c>
      <c r="G11" s="23">
        <v>1943182307.6900001</v>
      </c>
      <c r="H11" s="23">
        <v>58731</v>
      </c>
      <c r="I11" s="23">
        <v>77856127</v>
      </c>
      <c r="J11" s="23">
        <v>16427794797.690001</v>
      </c>
    </row>
    <row r="12" spans="1:10" x14ac:dyDescent="0.25">
      <c r="A12" s="22" t="s">
        <v>7</v>
      </c>
      <c r="B12" s="23">
        <v>171068</v>
      </c>
      <c r="C12" s="23">
        <v>160802667</v>
      </c>
      <c r="D12" s="23">
        <v>42014815900</v>
      </c>
      <c r="E12" s="23">
        <v>698184</v>
      </c>
      <c r="F12" s="23">
        <v>245031335</v>
      </c>
      <c r="G12" s="23">
        <v>53113231000</v>
      </c>
      <c r="H12" s="23">
        <v>869252</v>
      </c>
      <c r="I12" s="23">
        <v>405834002</v>
      </c>
      <c r="J12" s="23">
        <v>95128046900</v>
      </c>
    </row>
    <row r="13" spans="1:10" x14ac:dyDescent="0.25">
      <c r="A13" s="22" t="s">
        <v>5</v>
      </c>
      <c r="B13" s="23">
        <v>28210</v>
      </c>
      <c r="C13" s="23">
        <v>29807940</v>
      </c>
      <c r="D13" s="23">
        <v>6361331100</v>
      </c>
      <c r="E13" s="23">
        <v>133886</v>
      </c>
      <c r="F13" s="23">
        <v>68477320.5</v>
      </c>
      <c r="G13" s="23">
        <v>11850260000</v>
      </c>
      <c r="H13" s="23">
        <v>162096</v>
      </c>
      <c r="I13" s="23">
        <v>98285260.5</v>
      </c>
      <c r="J13" s="23">
        <v>18211591100</v>
      </c>
    </row>
    <row r="14" spans="1:10" x14ac:dyDescent="0.25">
      <c r="A14" s="22" t="s">
        <v>13</v>
      </c>
      <c r="B14" s="23">
        <v>45277</v>
      </c>
      <c r="C14" s="23">
        <v>42723086</v>
      </c>
      <c r="D14" s="23">
        <v>7894937500</v>
      </c>
      <c r="E14" s="23">
        <v>268585</v>
      </c>
      <c r="F14" s="23">
        <v>81428390</v>
      </c>
      <c r="G14" s="23">
        <v>18569751000</v>
      </c>
      <c r="H14" s="23">
        <v>313862</v>
      </c>
      <c r="I14" s="23">
        <v>124151476</v>
      </c>
      <c r="J14" s="23">
        <v>26464688500</v>
      </c>
    </row>
    <row r="15" spans="1:10" x14ac:dyDescent="0.25">
      <c r="A15" s="22" t="s">
        <v>17</v>
      </c>
      <c r="B15" s="23">
        <v>53000</v>
      </c>
      <c r="C15" s="23">
        <v>96272664</v>
      </c>
      <c r="D15" s="23">
        <v>20439681500</v>
      </c>
      <c r="E15" s="23">
        <v>659660</v>
      </c>
      <c r="F15" s="23">
        <v>198360628.5</v>
      </c>
      <c r="G15" s="23">
        <v>33629255000</v>
      </c>
      <c r="H15" s="23">
        <v>712660</v>
      </c>
      <c r="I15" s="23">
        <v>294633292.5</v>
      </c>
      <c r="J15" s="23">
        <v>54068936500</v>
      </c>
    </row>
    <row r="16" spans="1:10" x14ac:dyDescent="0.25">
      <c r="A16" s="22" t="s">
        <v>21</v>
      </c>
      <c r="B16" s="23">
        <v>22925</v>
      </c>
      <c r="C16" s="23">
        <v>18645717</v>
      </c>
      <c r="D16" s="23">
        <v>3932480600</v>
      </c>
      <c r="E16" s="23">
        <v>99793</v>
      </c>
      <c r="F16" s="23">
        <v>19392773</v>
      </c>
      <c r="G16" s="23">
        <v>4609715000</v>
      </c>
      <c r="H16" s="23">
        <v>122718</v>
      </c>
      <c r="I16" s="23">
        <v>38038490</v>
      </c>
      <c r="J16" s="23">
        <v>8542195600</v>
      </c>
    </row>
    <row r="17" spans="1:10" x14ac:dyDescent="0.25">
      <c r="A17" s="22" t="s">
        <v>20</v>
      </c>
      <c r="B17" s="23">
        <v>177302</v>
      </c>
      <c r="C17" s="23">
        <v>281735906</v>
      </c>
      <c r="D17" s="23">
        <v>53479901247.059998</v>
      </c>
      <c r="E17" s="23">
        <v>1262356</v>
      </c>
      <c r="F17" s="23">
        <v>762468328.5</v>
      </c>
      <c r="G17" s="23">
        <v>75850960000</v>
      </c>
      <c r="H17" s="23">
        <v>1439658</v>
      </c>
      <c r="I17" s="23">
        <v>1044204234.5</v>
      </c>
      <c r="J17" s="23">
        <v>129330861247.06</v>
      </c>
    </row>
    <row r="18" spans="1:10" x14ac:dyDescent="0.25">
      <c r="A18" s="22" t="s">
        <v>0</v>
      </c>
      <c r="B18" s="23">
        <v>57779</v>
      </c>
      <c r="C18" s="23">
        <v>84189739</v>
      </c>
      <c r="D18" s="23">
        <v>13831007870</v>
      </c>
      <c r="E18" s="23">
        <v>452962</v>
      </c>
      <c r="F18" s="23">
        <v>250471323.25</v>
      </c>
      <c r="G18" s="23">
        <v>35351342625</v>
      </c>
      <c r="H18" s="23">
        <v>510741</v>
      </c>
      <c r="I18" s="23">
        <v>334661062.25</v>
      </c>
      <c r="J18" s="23">
        <v>49182350495</v>
      </c>
    </row>
    <row r="19" spans="1:10" x14ac:dyDescent="0.25">
      <c r="A19" s="22" t="s">
        <v>24</v>
      </c>
      <c r="B19" s="23">
        <v>303844</v>
      </c>
      <c r="C19" s="23">
        <v>382250259.39999998</v>
      </c>
      <c r="D19" s="23">
        <v>70943124941.630005</v>
      </c>
      <c r="E19" s="23">
        <v>2370421</v>
      </c>
      <c r="F19" s="23">
        <v>664532693.75</v>
      </c>
      <c r="G19" s="23">
        <v>140633450161.29001</v>
      </c>
      <c r="H19" s="23">
        <v>2674265</v>
      </c>
      <c r="I19" s="23">
        <v>1046782953.15</v>
      </c>
      <c r="J19" s="23">
        <v>211576575102.92001</v>
      </c>
    </row>
    <row r="20" spans="1:10" x14ac:dyDescent="0.25">
      <c r="A20" s="22" t="s">
        <v>4</v>
      </c>
      <c r="B20" s="23">
        <v>98954</v>
      </c>
      <c r="C20" s="23">
        <v>129184081.40000001</v>
      </c>
      <c r="D20" s="23">
        <v>27273480921</v>
      </c>
      <c r="E20" s="23">
        <v>999919</v>
      </c>
      <c r="F20" s="23">
        <v>229551778.5</v>
      </c>
      <c r="G20" s="23">
        <v>62942206000</v>
      </c>
      <c r="H20" s="23">
        <v>1098873</v>
      </c>
      <c r="I20" s="23">
        <v>358735859.89999998</v>
      </c>
      <c r="J20" s="23">
        <v>90215686921</v>
      </c>
    </row>
    <row r="21" spans="1:10" x14ac:dyDescent="0.25">
      <c r="A21" s="22" t="s">
        <v>15</v>
      </c>
      <c r="B21" s="23">
        <v>21267</v>
      </c>
      <c r="C21" s="23">
        <v>25061466</v>
      </c>
      <c r="D21" s="23">
        <v>5234643500</v>
      </c>
      <c r="E21" s="23">
        <v>98317</v>
      </c>
      <c r="F21" s="23">
        <v>40217625</v>
      </c>
      <c r="G21" s="23">
        <v>7369314000</v>
      </c>
      <c r="H21" s="23">
        <v>119584</v>
      </c>
      <c r="I21" s="23">
        <v>65279091</v>
      </c>
      <c r="J21" s="23">
        <v>12603957500</v>
      </c>
    </row>
    <row r="22" spans="1:10" x14ac:dyDescent="0.25">
      <c r="A22" s="22" t="s">
        <v>14</v>
      </c>
      <c r="B22" s="23">
        <v>79852</v>
      </c>
      <c r="C22" s="23">
        <v>120391491.40000001</v>
      </c>
      <c r="D22" s="23">
        <v>23352600500</v>
      </c>
      <c r="E22" s="23">
        <v>872125</v>
      </c>
      <c r="F22" s="23">
        <v>438819482</v>
      </c>
      <c r="G22" s="23">
        <v>49911822000</v>
      </c>
      <c r="H22" s="23">
        <v>951977</v>
      </c>
      <c r="I22" s="23">
        <v>559210973.39999998</v>
      </c>
      <c r="J22" s="23">
        <v>73264422500</v>
      </c>
    </row>
    <row r="23" spans="1:10" x14ac:dyDescent="0.25">
      <c r="A23" s="22" t="s">
        <v>23</v>
      </c>
      <c r="B23" s="23">
        <v>35150</v>
      </c>
      <c r="C23" s="23">
        <v>33479250</v>
      </c>
      <c r="D23" s="23">
        <v>6131858108</v>
      </c>
      <c r="E23" s="23">
        <v>285009</v>
      </c>
      <c r="F23" s="23">
        <v>77556831.5</v>
      </c>
      <c r="G23" s="23">
        <v>23380395000</v>
      </c>
      <c r="H23" s="23">
        <v>320159</v>
      </c>
      <c r="I23" s="23">
        <v>111036081.5</v>
      </c>
      <c r="J23" s="23">
        <v>29512253108</v>
      </c>
    </row>
    <row r="24" spans="1:10" x14ac:dyDescent="0.25">
      <c r="A24" s="22" t="s">
        <v>3</v>
      </c>
      <c r="B24" s="23">
        <v>72045</v>
      </c>
      <c r="C24" s="23">
        <v>138700293.40000001</v>
      </c>
      <c r="D24" s="23">
        <v>19163981420</v>
      </c>
      <c r="E24" s="23">
        <v>1308068</v>
      </c>
      <c r="F24" s="23">
        <v>274960067</v>
      </c>
      <c r="G24" s="23">
        <v>41450880000</v>
      </c>
      <c r="H24" s="23">
        <v>1380113</v>
      </c>
      <c r="I24" s="23">
        <v>413660360.39999998</v>
      </c>
      <c r="J24" s="23">
        <v>60614861420</v>
      </c>
    </row>
    <row r="25" spans="1:10" x14ac:dyDescent="0.25">
      <c r="A25" s="22" t="s">
        <v>9</v>
      </c>
      <c r="B25" s="23">
        <v>79232</v>
      </c>
      <c r="C25" s="23">
        <v>127299585</v>
      </c>
      <c r="D25" s="23">
        <v>24221056700.009998</v>
      </c>
      <c r="E25" s="23">
        <v>1575569</v>
      </c>
      <c r="F25" s="23">
        <v>295421468</v>
      </c>
      <c r="G25" s="23">
        <v>59083157507</v>
      </c>
      <c r="H25" s="23">
        <v>1654801</v>
      </c>
      <c r="I25" s="23">
        <v>422721053</v>
      </c>
      <c r="J25" s="23">
        <v>83304214207.009995</v>
      </c>
    </row>
    <row r="26" spans="1:10" x14ac:dyDescent="0.25">
      <c r="A26" s="22" t="s">
        <v>10</v>
      </c>
      <c r="B26" s="23">
        <v>187503</v>
      </c>
      <c r="C26" s="23">
        <v>377692927.80000001</v>
      </c>
      <c r="D26" s="23">
        <v>60006808722.349998</v>
      </c>
      <c r="E26" s="23">
        <v>3005878</v>
      </c>
      <c r="F26" s="23">
        <v>1098814613.0999999</v>
      </c>
      <c r="G26" s="23">
        <v>168029777553</v>
      </c>
      <c r="H26" s="23">
        <v>3193381</v>
      </c>
      <c r="I26" s="23">
        <v>1476507540.8999999</v>
      </c>
      <c r="J26" s="23">
        <v>228036586275.35001</v>
      </c>
    </row>
    <row r="27" spans="1:10" x14ac:dyDescent="0.25">
      <c r="A27" s="22" t="s">
        <v>1</v>
      </c>
      <c r="B27" s="23">
        <v>172825</v>
      </c>
      <c r="C27" s="23">
        <v>279493509</v>
      </c>
      <c r="D27" s="23">
        <v>48188713868</v>
      </c>
      <c r="E27" s="23">
        <v>1321193</v>
      </c>
      <c r="F27" s="23">
        <v>531287219.25</v>
      </c>
      <c r="G27" s="23">
        <v>74667300000</v>
      </c>
      <c r="H27" s="23">
        <v>1494018</v>
      </c>
      <c r="I27" s="23">
        <v>810780728.25</v>
      </c>
      <c r="J27" s="23">
        <v>122856013868</v>
      </c>
    </row>
    <row r="28" spans="1:10" x14ac:dyDescent="0.25">
      <c r="A28" s="22" t="s">
        <v>18</v>
      </c>
      <c r="B28" s="23">
        <v>15690</v>
      </c>
      <c r="C28" s="23">
        <v>23579045</v>
      </c>
      <c r="D28" s="23">
        <v>4872082066.6700001</v>
      </c>
      <c r="E28" s="23">
        <v>249735</v>
      </c>
      <c r="F28" s="23">
        <v>94240530</v>
      </c>
      <c r="G28" s="23">
        <v>14815705000</v>
      </c>
      <c r="H28" s="23">
        <v>265425</v>
      </c>
      <c r="I28" s="23">
        <v>117819575</v>
      </c>
      <c r="J28" s="23">
        <v>19687787066.669998</v>
      </c>
    </row>
    <row r="29" spans="1:10" x14ac:dyDescent="0.25">
      <c r="A29" s="22" t="s">
        <v>12</v>
      </c>
      <c r="B29" s="23">
        <v>83857</v>
      </c>
      <c r="C29" s="23">
        <v>94783699</v>
      </c>
      <c r="D29" s="23">
        <v>24552600349</v>
      </c>
      <c r="E29" s="23">
        <v>791310</v>
      </c>
      <c r="F29" s="23">
        <v>264521649.5</v>
      </c>
      <c r="G29" s="23">
        <v>51394135000</v>
      </c>
      <c r="H29" s="23">
        <v>875167</v>
      </c>
      <c r="I29" s="23">
        <v>359305348.5</v>
      </c>
      <c r="J29" s="23">
        <v>75946735349</v>
      </c>
    </row>
    <row r="30" spans="1:10" x14ac:dyDescent="0.25">
      <c r="A30" s="22" t="s">
        <v>26</v>
      </c>
      <c r="B30" s="23"/>
      <c r="C30" s="23"/>
      <c r="D30" s="23"/>
      <c r="E30" s="23">
        <v>16</v>
      </c>
      <c r="F30" s="23">
        <v>10114</v>
      </c>
      <c r="G30" s="23">
        <v>790000</v>
      </c>
      <c r="H30" s="23">
        <v>16</v>
      </c>
      <c r="I30" s="23">
        <v>10114</v>
      </c>
      <c r="J30" s="23">
        <v>790000</v>
      </c>
    </row>
    <row r="31" spans="1:10" x14ac:dyDescent="0.25">
      <c r="A31" s="22" t="s">
        <v>51</v>
      </c>
      <c r="B31" s="23">
        <v>2106148</v>
      </c>
      <c r="C31" s="23">
        <v>3106033530.6000004</v>
      </c>
      <c r="D31" s="23">
        <v>587391824813.72009</v>
      </c>
      <c r="E31" s="23">
        <v>21412581</v>
      </c>
      <c r="F31" s="23">
        <v>7163998212.4500008</v>
      </c>
      <c r="G31" s="23">
        <v>1175287563642.8301</v>
      </c>
      <c r="H31" s="23">
        <v>23518729</v>
      </c>
      <c r="I31" s="23">
        <v>10270031743.049999</v>
      </c>
      <c r="J31" s="23">
        <v>1762679388456.55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A381-3A87-4E99-9852-81451BB4F6BE}">
  <dimension ref="A1:E49"/>
  <sheetViews>
    <sheetView workbookViewId="0"/>
  </sheetViews>
  <sheetFormatPr defaultRowHeight="15" x14ac:dyDescent="0.25"/>
  <sheetData>
    <row r="1" spans="1:5" x14ac:dyDescent="0.25">
      <c r="A1" t="s">
        <v>45</v>
      </c>
      <c r="B1" t="s">
        <v>46</v>
      </c>
      <c r="C1" t="s">
        <v>47</v>
      </c>
      <c r="D1" t="s">
        <v>48</v>
      </c>
      <c r="E1" t="s">
        <v>49</v>
      </c>
    </row>
    <row r="2" spans="1:5" x14ac:dyDescent="0.25">
      <c r="A2" t="s">
        <v>11</v>
      </c>
      <c r="B2" t="s">
        <v>44</v>
      </c>
      <c r="C2">
        <v>310159</v>
      </c>
      <c r="D2">
        <v>160848466.5</v>
      </c>
      <c r="E2">
        <v>29612785000</v>
      </c>
    </row>
    <row r="3" spans="1:5" x14ac:dyDescent="0.25">
      <c r="A3" t="s">
        <v>10</v>
      </c>
      <c r="B3" t="s">
        <v>2</v>
      </c>
      <c r="C3">
        <v>187503</v>
      </c>
      <c r="D3">
        <v>377692927.80000001</v>
      </c>
      <c r="E3">
        <v>60006808722.349998</v>
      </c>
    </row>
    <row r="4" spans="1:5" x14ac:dyDescent="0.25">
      <c r="A4" t="s">
        <v>10</v>
      </c>
      <c r="B4" t="s">
        <v>44</v>
      </c>
      <c r="C4">
        <v>3005878</v>
      </c>
      <c r="D4">
        <v>1098814613.0999999</v>
      </c>
      <c r="E4">
        <v>168029777553</v>
      </c>
    </row>
    <row r="5" spans="1:5" x14ac:dyDescent="0.25">
      <c r="A5" t="s">
        <v>7</v>
      </c>
      <c r="B5" t="s">
        <v>2</v>
      </c>
      <c r="C5">
        <v>171068</v>
      </c>
      <c r="D5">
        <v>160802667</v>
      </c>
      <c r="E5">
        <v>42014815900</v>
      </c>
    </row>
    <row r="6" spans="1:5" x14ac:dyDescent="0.25">
      <c r="A6" t="s">
        <v>8</v>
      </c>
      <c r="B6" t="s">
        <v>2</v>
      </c>
      <c r="C6">
        <v>103665</v>
      </c>
      <c r="D6">
        <v>177974567</v>
      </c>
      <c r="E6">
        <v>29749099200</v>
      </c>
    </row>
    <row r="7" spans="1:5" x14ac:dyDescent="0.25">
      <c r="A7" t="s">
        <v>0</v>
      </c>
      <c r="B7" t="s">
        <v>2</v>
      </c>
      <c r="C7">
        <v>57779</v>
      </c>
      <c r="D7">
        <v>84189739</v>
      </c>
      <c r="E7">
        <v>13831007870</v>
      </c>
    </row>
    <row r="8" spans="1:5" x14ac:dyDescent="0.25">
      <c r="A8" t="s">
        <v>15</v>
      </c>
      <c r="B8" t="s">
        <v>44</v>
      </c>
      <c r="C8">
        <v>98317</v>
      </c>
      <c r="D8">
        <v>40217625</v>
      </c>
      <c r="E8">
        <v>7369314000</v>
      </c>
    </row>
    <row r="9" spans="1:5" x14ac:dyDescent="0.25">
      <c r="A9" t="s">
        <v>22</v>
      </c>
      <c r="B9" t="s">
        <v>2</v>
      </c>
      <c r="C9">
        <v>116402</v>
      </c>
      <c r="D9">
        <v>157722271</v>
      </c>
      <c r="E9">
        <v>30783074382</v>
      </c>
    </row>
    <row r="10" spans="1:5" x14ac:dyDescent="0.25">
      <c r="A10" t="s">
        <v>1</v>
      </c>
      <c r="B10" t="s">
        <v>2</v>
      </c>
      <c r="C10">
        <v>172825</v>
      </c>
      <c r="D10">
        <v>279493509</v>
      </c>
      <c r="E10">
        <v>48188713868</v>
      </c>
    </row>
    <row r="11" spans="1:5" x14ac:dyDescent="0.25">
      <c r="A11" t="s">
        <v>6</v>
      </c>
      <c r="B11" t="s">
        <v>2</v>
      </c>
      <c r="C11">
        <v>47973</v>
      </c>
      <c r="D11">
        <v>68878491</v>
      </c>
      <c r="E11">
        <v>14484612490</v>
      </c>
    </row>
    <row r="12" spans="1:5" x14ac:dyDescent="0.25">
      <c r="A12" t="s">
        <v>24</v>
      </c>
      <c r="B12" t="s">
        <v>2</v>
      </c>
      <c r="C12">
        <v>303844</v>
      </c>
      <c r="D12">
        <v>382250259.39999998</v>
      </c>
      <c r="E12">
        <v>70943124941.630005</v>
      </c>
    </row>
    <row r="13" spans="1:5" x14ac:dyDescent="0.25">
      <c r="A13" t="s">
        <v>3</v>
      </c>
      <c r="B13" t="s">
        <v>2</v>
      </c>
      <c r="C13">
        <v>72045</v>
      </c>
      <c r="D13">
        <v>138700293.40000001</v>
      </c>
      <c r="E13">
        <v>19163981420</v>
      </c>
    </row>
    <row r="14" spans="1:5" x14ac:dyDescent="0.25">
      <c r="A14" t="s">
        <v>6</v>
      </c>
      <c r="B14" t="s">
        <v>44</v>
      </c>
      <c r="C14">
        <v>10758</v>
      </c>
      <c r="D14">
        <v>8977636</v>
      </c>
      <c r="E14">
        <v>1943182307.6900001</v>
      </c>
    </row>
    <row r="15" spans="1:5" x14ac:dyDescent="0.25">
      <c r="A15" t="s">
        <v>9</v>
      </c>
      <c r="B15" t="s">
        <v>2</v>
      </c>
      <c r="C15">
        <v>79232</v>
      </c>
      <c r="D15">
        <v>127299585</v>
      </c>
      <c r="E15">
        <v>24221056700.009998</v>
      </c>
    </row>
    <row r="16" spans="1:5" x14ac:dyDescent="0.25">
      <c r="A16" t="s">
        <v>14</v>
      </c>
      <c r="B16" t="s">
        <v>2</v>
      </c>
      <c r="C16">
        <v>79852</v>
      </c>
      <c r="D16">
        <v>120391491.40000001</v>
      </c>
      <c r="E16">
        <v>23352600500</v>
      </c>
    </row>
    <row r="17" spans="1:5" x14ac:dyDescent="0.25">
      <c r="A17" t="s">
        <v>21</v>
      </c>
      <c r="B17" t="s">
        <v>44</v>
      </c>
      <c r="C17">
        <v>99793</v>
      </c>
      <c r="D17">
        <v>19392773</v>
      </c>
      <c r="E17">
        <v>4609715000</v>
      </c>
    </row>
    <row r="18" spans="1:5" x14ac:dyDescent="0.25">
      <c r="B18" t="s">
        <v>44</v>
      </c>
      <c r="C18">
        <v>16</v>
      </c>
      <c r="D18">
        <v>10114</v>
      </c>
      <c r="E18">
        <v>790000</v>
      </c>
    </row>
    <row r="19" spans="1:5" x14ac:dyDescent="0.25">
      <c r="A19" t="s">
        <v>19</v>
      </c>
      <c r="B19" t="s">
        <v>44</v>
      </c>
      <c r="C19">
        <v>791451</v>
      </c>
      <c r="D19">
        <v>380793256.5</v>
      </c>
      <c r="E19">
        <v>71177775000</v>
      </c>
    </row>
    <row r="20" spans="1:5" x14ac:dyDescent="0.25">
      <c r="A20" t="s">
        <v>1</v>
      </c>
      <c r="B20" t="s">
        <v>44</v>
      </c>
      <c r="C20">
        <v>1321193</v>
      </c>
      <c r="D20">
        <v>531287219.25</v>
      </c>
      <c r="E20">
        <v>74667300000</v>
      </c>
    </row>
    <row r="21" spans="1:5" x14ac:dyDescent="0.25">
      <c r="A21" t="s">
        <v>3</v>
      </c>
      <c r="B21" t="s">
        <v>44</v>
      </c>
      <c r="C21">
        <v>1308068</v>
      </c>
      <c r="D21">
        <v>274960067</v>
      </c>
      <c r="E21">
        <v>41450880000</v>
      </c>
    </row>
    <row r="22" spans="1:5" x14ac:dyDescent="0.25">
      <c r="A22" t="s">
        <v>12</v>
      </c>
      <c r="B22" t="s">
        <v>2</v>
      </c>
      <c r="C22">
        <v>83857</v>
      </c>
      <c r="D22">
        <v>94783699</v>
      </c>
      <c r="E22">
        <v>24552600349</v>
      </c>
    </row>
    <row r="23" spans="1:5" x14ac:dyDescent="0.25">
      <c r="A23" t="s">
        <v>0</v>
      </c>
      <c r="B23" t="s">
        <v>44</v>
      </c>
      <c r="C23">
        <v>452962</v>
      </c>
      <c r="D23">
        <v>250471323.25</v>
      </c>
      <c r="E23">
        <v>35351342625</v>
      </c>
    </row>
    <row r="24" spans="1:5" x14ac:dyDescent="0.25">
      <c r="A24" t="s">
        <v>17</v>
      </c>
      <c r="B24" t="s">
        <v>2</v>
      </c>
      <c r="C24">
        <v>53000</v>
      </c>
      <c r="D24">
        <v>96272664</v>
      </c>
      <c r="E24">
        <v>20439681500</v>
      </c>
    </row>
    <row r="25" spans="1:5" x14ac:dyDescent="0.25">
      <c r="A25" t="s">
        <v>11</v>
      </c>
      <c r="B25" t="s">
        <v>2</v>
      </c>
      <c r="C25">
        <v>28402</v>
      </c>
      <c r="D25">
        <v>39494558</v>
      </c>
      <c r="E25">
        <v>8614369628</v>
      </c>
    </row>
    <row r="26" spans="1:5" x14ac:dyDescent="0.25">
      <c r="A26" t="s">
        <v>19</v>
      </c>
      <c r="B26" t="s">
        <v>2</v>
      </c>
      <c r="C26">
        <v>62707</v>
      </c>
      <c r="D26">
        <v>152290474</v>
      </c>
      <c r="E26">
        <v>29875909400</v>
      </c>
    </row>
    <row r="27" spans="1:5" x14ac:dyDescent="0.25">
      <c r="A27" t="s">
        <v>23</v>
      </c>
      <c r="B27" t="s">
        <v>44</v>
      </c>
      <c r="C27">
        <v>285009</v>
      </c>
      <c r="D27">
        <v>77556831.5</v>
      </c>
      <c r="E27">
        <v>23380395000</v>
      </c>
    </row>
    <row r="28" spans="1:5" x14ac:dyDescent="0.25">
      <c r="A28" t="s">
        <v>17</v>
      </c>
      <c r="B28" t="s">
        <v>44</v>
      </c>
      <c r="C28">
        <v>659660</v>
      </c>
      <c r="D28">
        <v>198360628.5</v>
      </c>
      <c r="E28">
        <v>33629255000</v>
      </c>
    </row>
    <row r="29" spans="1:5" x14ac:dyDescent="0.25">
      <c r="A29" t="s">
        <v>20</v>
      </c>
      <c r="B29" t="s">
        <v>44</v>
      </c>
      <c r="C29">
        <v>1262356</v>
      </c>
      <c r="D29">
        <v>762468328.5</v>
      </c>
      <c r="E29">
        <v>75850960000</v>
      </c>
    </row>
    <row r="30" spans="1:5" x14ac:dyDescent="0.25">
      <c r="A30" t="s">
        <v>4</v>
      </c>
      <c r="B30" t="s">
        <v>44</v>
      </c>
      <c r="C30">
        <v>999919</v>
      </c>
      <c r="D30">
        <v>229551778.5</v>
      </c>
      <c r="E30">
        <v>62942206000</v>
      </c>
    </row>
    <row r="31" spans="1:5" x14ac:dyDescent="0.25">
      <c r="A31" t="s">
        <v>14</v>
      </c>
      <c r="B31" t="s">
        <v>44</v>
      </c>
      <c r="C31">
        <v>872125</v>
      </c>
      <c r="D31">
        <v>438819482</v>
      </c>
      <c r="E31">
        <v>49911822000</v>
      </c>
    </row>
    <row r="32" spans="1:5" x14ac:dyDescent="0.25">
      <c r="A32" t="s">
        <v>23</v>
      </c>
      <c r="B32" t="s">
        <v>2</v>
      </c>
      <c r="C32">
        <v>35150</v>
      </c>
      <c r="D32">
        <v>33479250</v>
      </c>
      <c r="E32">
        <v>6131858108</v>
      </c>
    </row>
    <row r="33" spans="1:5" x14ac:dyDescent="0.25">
      <c r="A33" t="s">
        <v>18</v>
      </c>
      <c r="B33" t="s">
        <v>2</v>
      </c>
      <c r="C33">
        <v>15690</v>
      </c>
      <c r="D33">
        <v>23579045</v>
      </c>
      <c r="E33">
        <v>4872082066.6700001</v>
      </c>
    </row>
    <row r="34" spans="1:5" x14ac:dyDescent="0.25">
      <c r="A34" t="s">
        <v>18</v>
      </c>
      <c r="B34" t="s">
        <v>44</v>
      </c>
      <c r="C34">
        <v>249735</v>
      </c>
      <c r="D34">
        <v>94240530</v>
      </c>
      <c r="E34">
        <v>14815705000</v>
      </c>
    </row>
    <row r="35" spans="1:5" x14ac:dyDescent="0.25">
      <c r="A35" t="s">
        <v>8</v>
      </c>
      <c r="B35" t="s">
        <v>44</v>
      </c>
      <c r="C35">
        <v>3498159</v>
      </c>
      <c r="D35">
        <v>779909214.5</v>
      </c>
      <c r="E35">
        <v>116040180947.17999</v>
      </c>
    </row>
    <row r="36" spans="1:5" x14ac:dyDescent="0.25">
      <c r="A36" t="s">
        <v>20</v>
      </c>
      <c r="B36" t="s">
        <v>2</v>
      </c>
      <c r="C36">
        <v>177302</v>
      </c>
      <c r="D36">
        <v>281735906</v>
      </c>
      <c r="E36">
        <v>53479901247.059998</v>
      </c>
    </row>
    <row r="37" spans="1:5" x14ac:dyDescent="0.25">
      <c r="A37" t="s">
        <v>16</v>
      </c>
      <c r="B37" t="s">
        <v>2</v>
      </c>
      <c r="C37">
        <v>41219</v>
      </c>
      <c r="D37">
        <v>63579843.200000003</v>
      </c>
      <c r="E37">
        <v>11989652900</v>
      </c>
    </row>
    <row r="38" spans="1:5" x14ac:dyDescent="0.25">
      <c r="A38" t="s">
        <v>16</v>
      </c>
      <c r="B38" t="s">
        <v>44</v>
      </c>
      <c r="C38">
        <v>349068</v>
      </c>
      <c r="D38">
        <v>197905468.59999999</v>
      </c>
      <c r="E38">
        <v>29860193541.669998</v>
      </c>
    </row>
    <row r="39" spans="1:5" x14ac:dyDescent="0.25">
      <c r="A39" t="s">
        <v>4</v>
      </c>
      <c r="B39" t="s">
        <v>2</v>
      </c>
      <c r="C39">
        <v>98954</v>
      </c>
      <c r="D39">
        <v>129184081.40000001</v>
      </c>
      <c r="E39">
        <v>27273480921</v>
      </c>
    </row>
    <row r="40" spans="1:5" x14ac:dyDescent="0.25">
      <c r="A40" t="s">
        <v>13</v>
      </c>
      <c r="B40" t="s">
        <v>2</v>
      </c>
      <c r="C40">
        <v>45277</v>
      </c>
      <c r="D40">
        <v>42723086</v>
      </c>
      <c r="E40">
        <v>7894937500</v>
      </c>
    </row>
    <row r="41" spans="1:5" x14ac:dyDescent="0.25">
      <c r="A41" t="s">
        <v>13</v>
      </c>
      <c r="B41" t="s">
        <v>44</v>
      </c>
      <c r="C41">
        <v>268585</v>
      </c>
      <c r="D41">
        <v>81428390</v>
      </c>
      <c r="E41">
        <v>18569751000</v>
      </c>
    </row>
    <row r="42" spans="1:5" x14ac:dyDescent="0.25">
      <c r="A42" t="s">
        <v>7</v>
      </c>
      <c r="B42" t="s">
        <v>44</v>
      </c>
      <c r="C42">
        <v>698184</v>
      </c>
      <c r="D42">
        <v>245031335</v>
      </c>
      <c r="E42">
        <v>53113231000</v>
      </c>
    </row>
    <row r="43" spans="1:5" x14ac:dyDescent="0.25">
      <c r="A43" t="s">
        <v>9</v>
      </c>
      <c r="B43" t="s">
        <v>44</v>
      </c>
      <c r="C43">
        <v>1575569</v>
      </c>
      <c r="D43">
        <v>295421468</v>
      </c>
      <c r="E43">
        <v>59083157507</v>
      </c>
    </row>
    <row r="44" spans="1:5" x14ac:dyDescent="0.25">
      <c r="A44" t="s">
        <v>5</v>
      </c>
      <c r="B44" t="s">
        <v>44</v>
      </c>
      <c r="C44">
        <v>133886</v>
      </c>
      <c r="D44">
        <v>68477320.5</v>
      </c>
      <c r="E44">
        <v>11850260000</v>
      </c>
    </row>
    <row r="45" spans="1:5" x14ac:dyDescent="0.25">
      <c r="A45" t="s">
        <v>15</v>
      </c>
      <c r="B45" t="s">
        <v>2</v>
      </c>
      <c r="C45">
        <v>21267</v>
      </c>
      <c r="D45">
        <v>25061466</v>
      </c>
      <c r="E45">
        <v>5234643500</v>
      </c>
    </row>
    <row r="46" spans="1:5" x14ac:dyDescent="0.25">
      <c r="A46" t="s">
        <v>5</v>
      </c>
      <c r="B46" t="s">
        <v>2</v>
      </c>
      <c r="C46">
        <v>28210</v>
      </c>
      <c r="D46">
        <v>29807940</v>
      </c>
      <c r="E46">
        <v>6361331100</v>
      </c>
    </row>
    <row r="47" spans="1:5" x14ac:dyDescent="0.25">
      <c r="A47" t="s">
        <v>21</v>
      </c>
      <c r="B47" t="s">
        <v>2</v>
      </c>
      <c r="C47">
        <v>22925</v>
      </c>
      <c r="D47">
        <v>18645717</v>
      </c>
      <c r="E47">
        <v>3932480600</v>
      </c>
    </row>
    <row r="48" spans="1:5" x14ac:dyDescent="0.25">
      <c r="A48" t="s">
        <v>12</v>
      </c>
      <c r="B48" t="s">
        <v>44</v>
      </c>
      <c r="C48">
        <v>791310</v>
      </c>
      <c r="D48">
        <v>264521649.5</v>
      </c>
      <c r="E48">
        <v>51394135000</v>
      </c>
    </row>
    <row r="49" spans="1:5" x14ac:dyDescent="0.25">
      <c r="A49" t="s">
        <v>24</v>
      </c>
      <c r="B49" t="s">
        <v>44</v>
      </c>
      <c r="C49">
        <v>2370421</v>
      </c>
      <c r="D49">
        <v>664532693.75</v>
      </c>
      <c r="E49">
        <v>140633450161.29001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</vt:lpstr>
      <vt:lpstr>Sheet2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2025-07-01T06:01:06Z</dcterms:modified>
</cp:coreProperties>
</file>