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7F1025D-BEAC-4464-A48E-85F065CD709F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O29" i="6" l="1"/>
  <c r="B30" i="6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O6" i="6"/>
  <c r="Q6" i="6" s="1"/>
  <c r="O7" i="6"/>
  <c r="Q7" i="6" s="1"/>
  <c r="O8" i="6"/>
  <c r="Q8" i="6" s="1"/>
  <c r="O9" i="6"/>
  <c r="Q9" i="6" s="1"/>
  <c r="O10" i="6"/>
  <c r="Q10" i="6" s="1"/>
  <c r="O11" i="6"/>
  <c r="Q11" i="6" s="1"/>
  <c r="O12" i="6"/>
  <c r="Q12" i="6" s="1"/>
  <c r="O13" i="6"/>
  <c r="Q13" i="6" s="1"/>
  <c r="O14" i="6"/>
  <c r="Q14" i="6" s="1"/>
  <c r="O15" i="6"/>
  <c r="Q15" i="6" s="1"/>
  <c r="O16" i="6"/>
  <c r="Q16" i="6" s="1"/>
  <c r="O17" i="6"/>
  <c r="Q17" i="6" s="1"/>
  <c r="O18" i="6"/>
  <c r="Q18" i="6" s="1"/>
  <c r="O19" i="6"/>
  <c r="Q19" i="6" s="1"/>
  <c r="O20" i="6"/>
  <c r="Q20" i="6" s="1"/>
  <c r="O21" i="6"/>
  <c r="Q21" i="6" s="1"/>
  <c r="O22" i="6"/>
  <c r="Q22" i="6" s="1"/>
  <c r="O23" i="6"/>
  <c r="Q23" i="6" s="1"/>
  <c r="O24" i="6"/>
  <c r="Q24" i="6" s="1"/>
  <c r="O25" i="6"/>
  <c r="Q25" i="6" s="1"/>
  <c r="O26" i="6"/>
  <c r="Q26" i="6" s="1"/>
  <c r="O27" i="6"/>
  <c r="Q27" i="6" s="1"/>
  <c r="O28" i="6"/>
  <c r="Q28" i="6" s="1"/>
  <c r="O5" i="6"/>
  <c r="Q5" i="6" s="1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<sst xmlns="http://schemas.openxmlformats.org/spreadsheetml/2006/main" count="55" uniqueCount="45">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</sst>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A13" zoomScale="85" zoomScaleNormal="85" workbookViewId="0">
      <selection activeCell="A32" sqref="A32"/>
    </sheetView>
  </sheetViews>
  <sheetFormatPr defaultRowHeight="14.5" x14ac:dyDescent="0.35"/>
  <cols>
    <col min="1" max="1" width="6" customWidth="1"/>
    <col min="2" max="2" width="9.453125" style="5" bestFit="1" customWidth="1"/>
    <col min="3" max="3" width="15.54296875" style="5" customWidth="1"/>
    <col min="4" max="4" width="19.54296875" style="8" bestFit="1" customWidth="1"/>
    <col min="5" max="5" width="9.453125" style="5" bestFit="1" customWidth="1"/>
    <col min="6" max="6" width="14.81640625" style="5" customWidth="1"/>
    <col min="7" max="7" width="19.81640625" style="8" customWidth="1"/>
    <col min="8" max="8" width="2" customWidth="1"/>
    <col min="9" max="9" width="11.1796875" style="5" bestFit="1" customWidth="1"/>
    <col min="10" max="10" width="14.81640625" style="5" bestFit="1" customWidth="1"/>
    <col min="11" max="11" width="18.54296875" style="8" bestFit="1" customWidth="1"/>
    <col min="12" max="12" width="14" style="5" customWidth="1"/>
    <col min="13" max="13" width="14.1796875" style="5" bestFit="1" customWidth="1"/>
    <col min="14" max="14" width="19.54296875" style="8" bestFit="1" customWidth="1"/>
    <col min="15" max="15" width="25.1796875" customWidth="1"/>
    <col min="16" max="16" width="16.453125" bestFit="1" customWidth="1"/>
    <col min="17" max="17" width="9.7265625" bestFit="1" customWidth="1"/>
  </cols>
  <sheetData>
    <row r="1" spans="1:18" x14ac:dyDescent="0.35">
      <c r="C1" s="4" t="s">
        <v>44</v>
      </c>
    </row>
    <row r="3" spans="1:18" s="11" customFormat="1" ht="29" x14ac:dyDescent="0.3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x14ac:dyDescent="0.3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35">
      <c r="A5" s="1" t="s">
        <v>22</v>
      </c>
      <c r="B5" s="7">
        <v>422442</v>
      </c>
      <c r="C5" s="7">
        <v>785142626</v>
      </c>
      <c r="D5" s="9">
        <v>171072455326.69</v>
      </c>
      <c r="E5" s="7"/>
      <c r="F5" s="7"/>
      <c r="G5" s="9"/>
      <c r="I5" s="7">
        <v>113087</v>
      </c>
      <c r="J5" s="7">
        <v>155600970</v>
      </c>
      <c r="K5" s="9">
        <v>30538299382</v>
      </c>
      <c r="L5" s="7"/>
      <c r="M5" s="7"/>
      <c r="N5" s="9"/>
      <c r="O5" s="17">
        <f>B5+I5</f>
        <v>535529</v>
      </c>
      <c r="P5" s="17">
        <f>E5+L5</f>
        <v>0</v>
      </c>
      <c r="Q5" s="18">
        <f>B5/O5%</f>
        <v>78.883123042823073</v>
      </c>
      <c r="R5" s="18">
        <v>0</v>
      </c>
    </row>
    <row r="6" spans="1:18" x14ac:dyDescent="0.35">
      <c r="A6" s="1" t="s">
        <v>16</v>
      </c>
      <c r="B6" s="7">
        <v>106543</v>
      </c>
      <c r="C6" s="7">
        <v>425839767.80000001</v>
      </c>
      <c r="D6" s="9">
        <v>53518361751.730003</v>
      </c>
      <c r="E6" s="7">
        <v>226383</v>
      </c>
      <c r="F6" s="7">
        <v>470119218</v>
      </c>
      <c r="G6" s="9">
        <v>38943897338.93</v>
      </c>
      <c r="I6" s="7">
        <v>44331</v>
      </c>
      <c r="J6" s="7">
        <v>75358978.200000003</v>
      </c>
      <c r="K6" s="9">
        <v>13614148900</v>
      </c>
      <c r="L6" s="7">
        <v>370267</v>
      </c>
      <c r="M6" s="7">
        <v>230444830.09999999</v>
      </c>
      <c r="N6" s="9">
        <v>33576988541.669998</v>
      </c>
      <c r="O6" s="17">
        <f t="shared" ref="O6:O29" si="0">B6+I6</f>
        <v>150874</v>
      </c>
      <c r="P6" s="17">
        <f t="shared" ref="P6:P29" si="1">E6+L6</f>
        <v>596650</v>
      </c>
      <c r="Q6" s="18">
        <f t="shared" ref="Q6:Q30" si="2">B6/O6%</f>
        <v>70.617203759428392</v>
      </c>
      <c r="R6" s="18">
        <f t="shared" ref="R6:R30" si="3">E6/P6%</f>
        <v>37.942344758233467</v>
      </c>
    </row>
    <row r="7" spans="1:18" x14ac:dyDescent="0.35">
      <c r="A7" s="1" t="s">
        <v>8</v>
      </c>
      <c r="B7" s="7">
        <v>290640</v>
      </c>
      <c r="C7" s="7">
        <v>1784098686.8</v>
      </c>
      <c r="D7" s="9">
        <v>149841852443.45001</v>
      </c>
      <c r="E7" s="7">
        <v>528712</v>
      </c>
      <c r="F7" s="7">
        <v>2350630578</v>
      </c>
      <c r="G7" s="9">
        <v>87702764488.520004</v>
      </c>
      <c r="I7" s="7">
        <v>112476</v>
      </c>
      <c r="J7" s="7">
        <v>228077262</v>
      </c>
      <c r="K7" s="9">
        <v>34618098200</v>
      </c>
      <c r="L7" s="7">
        <v>3524236</v>
      </c>
      <c r="M7" s="7">
        <v>871461147.75</v>
      </c>
      <c r="N7" s="9">
        <v>122000046006</v>
      </c>
      <c r="O7" s="17">
        <f t="shared" si="0"/>
        <v>403116</v>
      </c>
      <c r="P7" s="17">
        <f t="shared" si="1"/>
        <v>4052948</v>
      </c>
      <c r="Q7" s="18">
        <f t="shared" si="2"/>
        <v>72.098353823713282</v>
      </c>
      <c r="R7" s="18">
        <f t="shared" si="3"/>
        <v>13.045121723742815</v>
      </c>
    </row>
    <row r="8" spans="1:18" x14ac:dyDescent="0.35">
      <c r="A8" s="1" t="s">
        <v>19</v>
      </c>
      <c r="B8" s="7">
        <v>137012</v>
      </c>
      <c r="C8" s="7">
        <v>909695455</v>
      </c>
      <c r="D8" s="9">
        <v>95302565000</v>
      </c>
      <c r="E8" s="7">
        <v>132967</v>
      </c>
      <c r="F8" s="7">
        <v>527339411.5</v>
      </c>
      <c r="G8" s="9">
        <v>29279440000</v>
      </c>
      <c r="I8" s="7">
        <v>70068</v>
      </c>
      <c r="J8" s="7">
        <v>183526344</v>
      </c>
      <c r="K8" s="9">
        <v>34690819400</v>
      </c>
      <c r="L8" s="7">
        <v>815395</v>
      </c>
      <c r="M8" s="7">
        <v>412052794.5</v>
      </c>
      <c r="N8" s="9">
        <v>75817425000</v>
      </c>
      <c r="O8" s="17">
        <f t="shared" si="0"/>
        <v>207080</v>
      </c>
      <c r="P8" s="17">
        <f t="shared" si="1"/>
        <v>948362</v>
      </c>
      <c r="Q8" s="18">
        <f t="shared" si="2"/>
        <v>66.163801429399257</v>
      </c>
      <c r="R8" s="18">
        <f t="shared" si="3"/>
        <v>14.020700955964072</v>
      </c>
    </row>
    <row r="9" spans="1:18" x14ac:dyDescent="0.35">
      <c r="A9" s="1" t="s">
        <v>11</v>
      </c>
      <c r="B9" s="7">
        <v>62052</v>
      </c>
      <c r="C9" s="7">
        <v>256843118</v>
      </c>
      <c r="D9" s="9">
        <v>33013037811.360001</v>
      </c>
      <c r="E9" s="7">
        <v>176565</v>
      </c>
      <c r="F9" s="7">
        <v>462091937.5</v>
      </c>
      <c r="G9" s="9">
        <v>29142673879.009998</v>
      </c>
      <c r="I9" s="7">
        <v>30571</v>
      </c>
      <c r="J9" s="7">
        <v>44173766</v>
      </c>
      <c r="K9" s="9">
        <v>9849089628</v>
      </c>
      <c r="L9" s="7">
        <v>331508</v>
      </c>
      <c r="M9" s="7">
        <v>184384858.5</v>
      </c>
      <c r="N9" s="9">
        <v>34587239861.110001</v>
      </c>
      <c r="O9" s="17">
        <f t="shared" si="0"/>
        <v>92623</v>
      </c>
      <c r="P9" s="17">
        <f t="shared" si="1"/>
        <v>508073</v>
      </c>
      <c r="Q9" s="18">
        <f t="shared" si="2"/>
        <v>66.994159118145603</v>
      </c>
      <c r="R9" s="18">
        <f t="shared" si="3"/>
        <v>34.751895888976584</v>
      </c>
    </row>
    <row r="10" spans="1:18" x14ac:dyDescent="0.35">
      <c r="A10" s="1" t="s">
        <v>6</v>
      </c>
      <c r="B10" s="7">
        <v>89916</v>
      </c>
      <c r="C10" s="7">
        <v>544935340</v>
      </c>
      <c r="D10" s="9">
        <v>68255043908.260002</v>
      </c>
      <c r="E10" s="7">
        <v>9391</v>
      </c>
      <c r="F10" s="7">
        <v>27478274.5</v>
      </c>
      <c r="G10" s="9">
        <v>3487085208</v>
      </c>
      <c r="I10" s="7">
        <v>48690</v>
      </c>
      <c r="J10" s="7">
        <v>72859895</v>
      </c>
      <c r="K10" s="9">
        <v>15266105490</v>
      </c>
      <c r="L10" s="7">
        <v>11134</v>
      </c>
      <c r="M10" s="7">
        <v>9777514</v>
      </c>
      <c r="N10" s="9">
        <v>2071202307.6900001</v>
      </c>
      <c r="O10" s="17">
        <f t="shared" si="0"/>
        <v>138606</v>
      </c>
      <c r="P10" s="17">
        <f t="shared" si="1"/>
        <v>20525</v>
      </c>
      <c r="Q10" s="18">
        <f t="shared" si="2"/>
        <v>64.871650577897057</v>
      </c>
      <c r="R10" s="18">
        <f t="shared" si="3"/>
        <v>45.753958587088917</v>
      </c>
    </row>
    <row r="11" spans="1:18" x14ac:dyDescent="0.35">
      <c r="A11" s="1" t="s">
        <v>7</v>
      </c>
      <c r="B11" s="7">
        <v>382429</v>
      </c>
      <c r="C11" s="7">
        <v>899057928</v>
      </c>
      <c r="D11" s="9">
        <v>159115624978.84</v>
      </c>
      <c r="E11" s="7">
        <v>268857</v>
      </c>
      <c r="F11" s="7">
        <v>332246022.5</v>
      </c>
      <c r="G11" s="9">
        <v>33579113481.540001</v>
      </c>
      <c r="I11" s="7">
        <v>223723</v>
      </c>
      <c r="J11" s="7">
        <v>178396027</v>
      </c>
      <c r="K11" s="9">
        <v>45858744900</v>
      </c>
      <c r="L11" s="7">
        <v>766589</v>
      </c>
      <c r="M11" s="7">
        <v>258297272</v>
      </c>
      <c r="N11" s="9">
        <v>56131931000</v>
      </c>
      <c r="O11" s="17">
        <f t="shared" si="0"/>
        <v>606152</v>
      </c>
      <c r="P11" s="17">
        <f t="shared" si="1"/>
        <v>1035446</v>
      </c>
      <c r="Q11" s="18">
        <f t="shared" si="2"/>
        <v>63.091270836357872</v>
      </c>
      <c r="R11" s="18">
        <f t="shared" si="3"/>
        <v>25.965332813106624</v>
      </c>
    </row>
    <row r="12" spans="1:18" x14ac:dyDescent="0.35">
      <c r="A12" s="1" t="s">
        <v>5</v>
      </c>
      <c r="B12" s="7">
        <v>113445</v>
      </c>
      <c r="C12" s="7">
        <v>360623259</v>
      </c>
      <c r="D12" s="9">
        <v>55836871981.949997</v>
      </c>
      <c r="E12" s="7">
        <v>201710</v>
      </c>
      <c r="F12" s="7">
        <v>290010892.75</v>
      </c>
      <c r="G12" s="9">
        <v>32197891466.82</v>
      </c>
      <c r="I12" s="7">
        <v>30565</v>
      </c>
      <c r="J12" s="7">
        <v>35744987</v>
      </c>
      <c r="K12" s="9">
        <v>7457212100</v>
      </c>
      <c r="L12" s="7">
        <v>137863</v>
      </c>
      <c r="M12" s="7">
        <v>75067631.5</v>
      </c>
      <c r="N12" s="9">
        <v>12873735000</v>
      </c>
      <c r="O12" s="17">
        <f t="shared" si="0"/>
        <v>144010</v>
      </c>
      <c r="P12" s="17">
        <f t="shared" si="1"/>
        <v>339573</v>
      </c>
      <c r="Q12" s="18">
        <f t="shared" si="2"/>
        <v>78.775779459759747</v>
      </c>
      <c r="R12" s="18">
        <f t="shared" si="3"/>
        <v>59.401071345483885</v>
      </c>
    </row>
    <row r="13" spans="1:18" x14ac:dyDescent="0.35">
      <c r="A13" s="1" t="s">
        <v>13</v>
      </c>
      <c r="B13" s="7">
        <v>64989</v>
      </c>
      <c r="C13" s="7">
        <v>398480405</v>
      </c>
      <c r="D13" s="9">
        <v>42674367508.610001</v>
      </c>
      <c r="E13" s="7">
        <v>75620</v>
      </c>
      <c r="F13" s="7">
        <v>224729845.25</v>
      </c>
      <c r="G13" s="9">
        <v>16898898205.200001</v>
      </c>
      <c r="I13" s="7">
        <v>46224</v>
      </c>
      <c r="J13" s="7">
        <v>46427327</v>
      </c>
      <c r="K13" s="9">
        <v>8423697500</v>
      </c>
      <c r="L13" s="7">
        <v>272021</v>
      </c>
      <c r="M13" s="7">
        <v>87920504.5</v>
      </c>
      <c r="N13" s="9">
        <v>19317201000</v>
      </c>
      <c r="O13" s="17">
        <f t="shared" si="0"/>
        <v>111213</v>
      </c>
      <c r="P13" s="17">
        <f t="shared" si="1"/>
        <v>347641</v>
      </c>
      <c r="Q13" s="18">
        <f t="shared" si="2"/>
        <v>58.436513716921574</v>
      </c>
      <c r="R13" s="18">
        <f t="shared" si="3"/>
        <v>21.752324955917167</v>
      </c>
    </row>
    <row r="14" spans="1:18" x14ac:dyDescent="0.35">
      <c r="A14" s="1" t="s">
        <v>17</v>
      </c>
      <c r="B14" s="7">
        <v>82856</v>
      </c>
      <c r="C14" s="7">
        <v>664364822.79999995</v>
      </c>
      <c r="D14" s="9">
        <v>47736188390</v>
      </c>
      <c r="E14" s="7">
        <v>97298</v>
      </c>
      <c r="F14" s="7">
        <v>722501943</v>
      </c>
      <c r="G14" s="9">
        <v>23583339090.16</v>
      </c>
      <c r="I14" s="7">
        <v>56203</v>
      </c>
      <c r="J14" s="7">
        <v>113745743</v>
      </c>
      <c r="K14" s="9">
        <v>22136756500</v>
      </c>
      <c r="L14" s="7">
        <v>669986</v>
      </c>
      <c r="M14" s="7">
        <v>228009140.5</v>
      </c>
      <c r="N14" s="9">
        <v>36130365000</v>
      </c>
      <c r="O14" s="17">
        <f t="shared" si="0"/>
        <v>139059</v>
      </c>
      <c r="P14" s="17">
        <f t="shared" si="1"/>
        <v>767284</v>
      </c>
      <c r="Q14" s="18">
        <f t="shared" si="2"/>
        <v>59.583342322323624</v>
      </c>
      <c r="R14" s="18">
        <f t="shared" si="3"/>
        <v>12.680832651273844</v>
      </c>
    </row>
    <row r="15" spans="1:18" x14ac:dyDescent="0.35">
      <c r="A15" s="1" t="s">
        <v>21</v>
      </c>
      <c r="B15" s="7">
        <v>29987</v>
      </c>
      <c r="C15" s="7">
        <v>94896086</v>
      </c>
      <c r="D15" s="9">
        <v>15684640709.15</v>
      </c>
      <c r="E15" s="7">
        <v>14434</v>
      </c>
      <c r="F15" s="7">
        <v>20226969</v>
      </c>
      <c r="G15" s="9">
        <v>2457422311.8299999</v>
      </c>
      <c r="I15" s="7">
        <v>23835</v>
      </c>
      <c r="J15" s="7">
        <v>20729105</v>
      </c>
      <c r="K15" s="9">
        <v>4456026600</v>
      </c>
      <c r="L15" s="7">
        <v>101253</v>
      </c>
      <c r="M15" s="7">
        <v>20644879</v>
      </c>
      <c r="N15" s="9">
        <v>4899890000</v>
      </c>
      <c r="O15" s="17">
        <f t="shared" si="0"/>
        <v>53822</v>
      </c>
      <c r="P15" s="17">
        <f t="shared" si="1"/>
        <v>115687</v>
      </c>
      <c r="Q15" s="18">
        <f t="shared" si="2"/>
        <v>55.715135074876443</v>
      </c>
      <c r="R15" s="18">
        <f t="shared" si="3"/>
        <v>12.476769213481205</v>
      </c>
    </row>
    <row r="16" spans="1:18" x14ac:dyDescent="0.35">
      <c r="A16" s="1" t="s">
        <v>20</v>
      </c>
      <c r="B16" s="7">
        <v>519762</v>
      </c>
      <c r="C16" s="7">
        <v>2662085224.4000001</v>
      </c>
      <c r="D16" s="9">
        <v>277737754995.41998</v>
      </c>
      <c r="E16" s="7">
        <v>696750</v>
      </c>
      <c r="F16" s="7">
        <v>2187490747.75</v>
      </c>
      <c r="G16" s="9">
        <v>98242667191.649994</v>
      </c>
      <c r="I16" s="7">
        <v>188650</v>
      </c>
      <c r="J16" s="7">
        <v>339470827</v>
      </c>
      <c r="K16" s="9">
        <v>60914110797.059998</v>
      </c>
      <c r="L16" s="7">
        <v>1286795</v>
      </c>
      <c r="M16" s="7">
        <v>829902431.5</v>
      </c>
      <c r="N16" s="9">
        <v>81321680000</v>
      </c>
      <c r="O16" s="17">
        <f t="shared" si="0"/>
        <v>708412</v>
      </c>
      <c r="P16" s="17">
        <f t="shared" si="1"/>
        <v>1983545</v>
      </c>
      <c r="Q16" s="18">
        <f t="shared" si="2"/>
        <v>73.370016318187723</v>
      </c>
      <c r="R16" s="18">
        <f t="shared" si="3"/>
        <v>35.126503305949697</v>
      </c>
    </row>
    <row r="17" spans="1:18" x14ac:dyDescent="0.35">
      <c r="A17" s="1" t="s">
        <v>0</v>
      </c>
      <c r="B17" s="7">
        <v>227526</v>
      </c>
      <c r="C17" s="7">
        <v>1077377183</v>
      </c>
      <c r="D17" s="9">
        <v>88471167046.910004</v>
      </c>
      <c r="E17" s="7">
        <v>253791</v>
      </c>
      <c r="F17" s="7">
        <v>599306955.5</v>
      </c>
      <c r="G17" s="9">
        <v>41759150574.110001</v>
      </c>
      <c r="I17" s="7">
        <v>64779</v>
      </c>
      <c r="J17" s="7">
        <v>102011015</v>
      </c>
      <c r="K17" s="9">
        <v>15867361370</v>
      </c>
      <c r="L17" s="7">
        <v>461142</v>
      </c>
      <c r="M17" s="7">
        <v>262825006.25</v>
      </c>
      <c r="N17" s="9">
        <v>36824797625</v>
      </c>
      <c r="O17" s="17">
        <f t="shared" si="0"/>
        <v>292305</v>
      </c>
      <c r="P17" s="17">
        <f t="shared" si="1"/>
        <v>714933</v>
      </c>
      <c r="Q17" s="18">
        <f t="shared" si="2"/>
        <v>77.838559039359566</v>
      </c>
      <c r="R17" s="18">
        <f t="shared" si="3"/>
        <v>35.498571194783288</v>
      </c>
    </row>
    <row r="18" spans="1:18" x14ac:dyDescent="0.35">
      <c r="A18" s="1" t="s">
        <v>24</v>
      </c>
      <c r="B18" s="7">
        <v>509516</v>
      </c>
      <c r="C18" s="7">
        <v>2722729347</v>
      </c>
      <c r="D18" s="9">
        <v>219427405099.42001</v>
      </c>
      <c r="E18" s="7">
        <v>457454</v>
      </c>
      <c r="F18" s="7">
        <v>1922884663.75</v>
      </c>
      <c r="G18" s="9">
        <v>71112461304.679993</v>
      </c>
      <c r="I18" s="7">
        <v>323944</v>
      </c>
      <c r="J18" s="7">
        <v>460749434.80000001</v>
      </c>
      <c r="K18" s="9">
        <v>79472846941.630005</v>
      </c>
      <c r="L18" s="7">
        <v>2399561</v>
      </c>
      <c r="M18" s="7">
        <v>734946581.25</v>
      </c>
      <c r="N18" s="9">
        <v>145868415161.29001</v>
      </c>
      <c r="O18" s="17">
        <f t="shared" si="0"/>
        <v>833460</v>
      </c>
      <c r="P18" s="17">
        <f t="shared" si="1"/>
        <v>2857015</v>
      </c>
      <c r="Q18" s="18">
        <f t="shared" si="2"/>
        <v>61.132627840568233</v>
      </c>
      <c r="R18" s="18">
        <f t="shared" si="3"/>
        <v>16.011606519391741</v>
      </c>
    </row>
    <row r="19" spans="1:18" x14ac:dyDescent="0.35">
      <c r="A19" s="1" t="s">
        <v>4</v>
      </c>
      <c r="B19" s="7">
        <v>171696</v>
      </c>
      <c r="C19" s="7">
        <v>872414704.39999998</v>
      </c>
      <c r="D19" s="9">
        <v>78667840917.820007</v>
      </c>
      <c r="E19" s="7">
        <v>110098</v>
      </c>
      <c r="F19" s="7">
        <v>285230517.5</v>
      </c>
      <c r="G19" s="9">
        <v>17153985726.32</v>
      </c>
      <c r="I19" s="7">
        <v>109358</v>
      </c>
      <c r="J19" s="7">
        <v>154313573.80000001</v>
      </c>
      <c r="K19" s="9">
        <v>31815384421</v>
      </c>
      <c r="L19" s="7">
        <v>1022197</v>
      </c>
      <c r="M19" s="7">
        <v>258714334.5</v>
      </c>
      <c r="N19" s="9">
        <v>67723991000</v>
      </c>
      <c r="O19" s="17">
        <f t="shared" si="0"/>
        <v>281054</v>
      </c>
      <c r="P19" s="17">
        <f t="shared" si="1"/>
        <v>1132295</v>
      </c>
      <c r="Q19" s="18">
        <f t="shared" si="2"/>
        <v>61.090039636511136</v>
      </c>
      <c r="R19" s="18">
        <f t="shared" si="3"/>
        <v>9.7234377966872589</v>
      </c>
    </row>
    <row r="20" spans="1:18" x14ac:dyDescent="0.35">
      <c r="A20" s="1" t="s">
        <v>15</v>
      </c>
      <c r="B20" s="7">
        <v>40485</v>
      </c>
      <c r="C20" s="7">
        <v>123446082</v>
      </c>
      <c r="D20" s="9">
        <v>18721451132.450001</v>
      </c>
      <c r="E20" s="7">
        <v>65505</v>
      </c>
      <c r="F20" s="7">
        <v>93723018</v>
      </c>
      <c r="G20" s="9">
        <v>11609872187.530001</v>
      </c>
      <c r="I20" s="7">
        <v>24322</v>
      </c>
      <c r="J20" s="7">
        <v>29444275</v>
      </c>
      <c r="K20" s="9">
        <v>6448676500</v>
      </c>
      <c r="L20" s="7">
        <v>106867</v>
      </c>
      <c r="M20" s="7">
        <v>47627823</v>
      </c>
      <c r="N20" s="9">
        <v>9289689000</v>
      </c>
      <c r="O20" s="17">
        <f t="shared" si="0"/>
        <v>64807</v>
      </c>
      <c r="P20" s="17">
        <f t="shared" si="1"/>
        <v>172372</v>
      </c>
      <c r="Q20" s="18">
        <f t="shared" si="2"/>
        <v>62.470103538198032</v>
      </c>
      <c r="R20" s="18">
        <f t="shared" si="3"/>
        <v>38.00211171187896</v>
      </c>
    </row>
    <row r="21" spans="1:18" x14ac:dyDescent="0.35">
      <c r="A21" s="1" t="s">
        <v>14</v>
      </c>
      <c r="B21" s="7">
        <v>237200</v>
      </c>
      <c r="C21" s="7">
        <v>1063415163.8</v>
      </c>
      <c r="D21" s="9">
        <v>117076651210.24001</v>
      </c>
      <c r="E21" s="7">
        <v>611030</v>
      </c>
      <c r="F21" s="7">
        <v>1547576002.8</v>
      </c>
      <c r="G21" s="9">
        <v>83602853206.410004</v>
      </c>
      <c r="I21" s="7">
        <v>86065</v>
      </c>
      <c r="J21" s="7">
        <v>140347753.80000001</v>
      </c>
      <c r="K21" s="9">
        <v>26298378500</v>
      </c>
      <c r="L21" s="7">
        <v>911969</v>
      </c>
      <c r="M21" s="7">
        <v>488320870.5</v>
      </c>
      <c r="N21" s="9">
        <v>55091220000</v>
      </c>
      <c r="O21" s="17">
        <f t="shared" si="0"/>
        <v>323265</v>
      </c>
      <c r="P21" s="17">
        <f t="shared" si="1"/>
        <v>1522999</v>
      </c>
      <c r="Q21" s="18">
        <f t="shared" si="2"/>
        <v>73.376332111425612</v>
      </c>
      <c r="R21" s="18">
        <f t="shared" si="3"/>
        <v>40.120183926581696</v>
      </c>
    </row>
    <row r="22" spans="1:18" x14ac:dyDescent="0.35">
      <c r="A22" s="1" t="s">
        <v>23</v>
      </c>
      <c r="B22" s="7">
        <v>71990</v>
      </c>
      <c r="C22" s="7">
        <v>336820750</v>
      </c>
      <c r="D22" s="9">
        <v>37373147277.510002</v>
      </c>
      <c r="E22" s="7">
        <v>59524</v>
      </c>
      <c r="F22" s="7">
        <v>116536483</v>
      </c>
      <c r="G22" s="9">
        <v>9969659210.9599991</v>
      </c>
      <c r="I22" s="7">
        <v>36378</v>
      </c>
      <c r="J22" s="7">
        <v>36635260</v>
      </c>
      <c r="K22" s="9">
        <v>6656853108</v>
      </c>
      <c r="L22" s="7">
        <v>289538</v>
      </c>
      <c r="M22" s="7">
        <v>80716840</v>
      </c>
      <c r="N22" s="9">
        <v>24011345000</v>
      </c>
      <c r="O22" s="17">
        <f t="shared" si="0"/>
        <v>108368</v>
      </c>
      <c r="P22" s="17">
        <f t="shared" si="1"/>
        <v>349062</v>
      </c>
      <c r="Q22" s="18">
        <f t="shared" si="2"/>
        <v>66.431049756385647</v>
      </c>
      <c r="R22" s="18">
        <f t="shared" si="3"/>
        <v>17.052557998292567</v>
      </c>
    </row>
    <row r="23" spans="1:18" x14ac:dyDescent="0.35">
      <c r="A23" s="1" t="s">
        <v>3</v>
      </c>
      <c r="B23" s="7">
        <v>200454</v>
      </c>
      <c r="C23" s="7">
        <v>1624053044.5999999</v>
      </c>
      <c r="D23" s="9">
        <v>115518061641.47</v>
      </c>
      <c r="E23" s="7">
        <v>147392</v>
      </c>
      <c r="F23" s="7">
        <v>538938156.75</v>
      </c>
      <c r="G23" s="9">
        <v>26943959654.740002</v>
      </c>
      <c r="I23" s="7">
        <v>77781</v>
      </c>
      <c r="J23" s="7">
        <v>160187128</v>
      </c>
      <c r="K23" s="9">
        <v>21669511420</v>
      </c>
      <c r="L23" s="7">
        <v>1315836</v>
      </c>
      <c r="M23" s="7">
        <v>291612425.5</v>
      </c>
      <c r="N23" s="9">
        <v>43143600000</v>
      </c>
      <c r="O23" s="17">
        <f t="shared" si="0"/>
        <v>278235</v>
      </c>
      <c r="P23" s="17">
        <f t="shared" si="1"/>
        <v>1463228</v>
      </c>
      <c r="Q23" s="18">
        <f t="shared" si="2"/>
        <v>72.044854170036118</v>
      </c>
      <c r="R23" s="18">
        <f t="shared" si="3"/>
        <v>10.073071319028886</v>
      </c>
    </row>
    <row r="24" spans="1:18" x14ac:dyDescent="0.35">
      <c r="A24" s="1" t="s">
        <v>9</v>
      </c>
      <c r="B24" s="7">
        <v>145102</v>
      </c>
      <c r="C24" s="7">
        <v>902426083</v>
      </c>
      <c r="D24" s="9">
        <v>88055547924.919998</v>
      </c>
      <c r="E24" s="7">
        <v>152898</v>
      </c>
      <c r="F24" s="7">
        <v>455149990</v>
      </c>
      <c r="G24" s="9">
        <v>25401958913.84</v>
      </c>
      <c r="I24" s="7">
        <v>85307</v>
      </c>
      <c r="J24" s="7">
        <v>163470666.59999999</v>
      </c>
      <c r="K24" s="9">
        <v>28053146700.009998</v>
      </c>
      <c r="L24" s="7">
        <v>1593851</v>
      </c>
      <c r="M24" s="7">
        <v>336524163</v>
      </c>
      <c r="N24" s="9">
        <v>62408842507</v>
      </c>
      <c r="O24" s="17">
        <f t="shared" si="0"/>
        <v>230409</v>
      </c>
      <c r="P24" s="17">
        <f t="shared" si="1"/>
        <v>1746749</v>
      </c>
      <c r="Q24" s="18">
        <f t="shared" si="2"/>
        <v>62.975838617415114</v>
      </c>
      <c r="R24" s="18">
        <f t="shared" si="3"/>
        <v>8.7532896827191529</v>
      </c>
    </row>
    <row r="25" spans="1:18" x14ac:dyDescent="0.35">
      <c r="A25" s="1" t="s">
        <v>10</v>
      </c>
      <c r="B25" s="7">
        <v>690937</v>
      </c>
      <c r="C25" s="7">
        <v>4064602726.5999999</v>
      </c>
      <c r="D25" s="9">
        <v>333036363964.81</v>
      </c>
      <c r="E25" s="7">
        <v>988112</v>
      </c>
      <c r="F25" s="7">
        <v>2797054726.9499998</v>
      </c>
      <c r="G25" s="9">
        <v>162773462048.72</v>
      </c>
      <c r="I25" s="7">
        <v>216314</v>
      </c>
      <c r="J25" s="7">
        <v>490295843.80000001</v>
      </c>
      <c r="K25" s="9">
        <v>71700162222.350006</v>
      </c>
      <c r="L25" s="7">
        <v>3038332</v>
      </c>
      <c r="M25" s="7">
        <v>1214081096.5999999</v>
      </c>
      <c r="N25" s="9">
        <v>177041642553</v>
      </c>
      <c r="O25" s="17">
        <f t="shared" si="0"/>
        <v>907251</v>
      </c>
      <c r="P25" s="17">
        <f t="shared" si="1"/>
        <v>4026444</v>
      </c>
      <c r="Q25" s="18">
        <f t="shared" si="2"/>
        <v>76.157204566321781</v>
      </c>
      <c r="R25" s="18">
        <f t="shared" si="3"/>
        <v>24.540562342354693</v>
      </c>
    </row>
    <row r="26" spans="1:18" x14ac:dyDescent="0.35">
      <c r="A26" s="1" t="s">
        <v>1</v>
      </c>
      <c r="B26" s="7">
        <v>313286</v>
      </c>
      <c r="C26" s="7">
        <v>2476814544</v>
      </c>
      <c r="D26" s="9">
        <v>179101659237.12</v>
      </c>
      <c r="E26" s="7">
        <v>209383</v>
      </c>
      <c r="F26" s="7">
        <v>1158652748</v>
      </c>
      <c r="G26" s="9">
        <v>43045438666.949997</v>
      </c>
      <c r="I26" s="7">
        <v>189037</v>
      </c>
      <c r="J26" s="7">
        <v>358413872</v>
      </c>
      <c r="K26" s="9">
        <v>55712693010.860001</v>
      </c>
      <c r="L26" s="7">
        <v>1357042</v>
      </c>
      <c r="M26" s="7">
        <v>621048323.25</v>
      </c>
      <c r="N26" s="9">
        <v>80935220000</v>
      </c>
      <c r="O26" s="17">
        <f t="shared" si="0"/>
        <v>502323</v>
      </c>
      <c r="P26" s="17">
        <f t="shared" si="1"/>
        <v>1566425</v>
      </c>
      <c r="Q26" s="18">
        <f t="shared" si="2"/>
        <v>62.367440869719289</v>
      </c>
      <c r="R26" s="18">
        <f t="shared" si="3"/>
        <v>13.366934261136027</v>
      </c>
    </row>
    <row r="27" spans="1:18" x14ac:dyDescent="0.35">
      <c r="A27" s="1" t="s">
        <v>18</v>
      </c>
      <c r="B27" s="7">
        <v>60679</v>
      </c>
      <c r="C27" s="7">
        <v>348281288</v>
      </c>
      <c r="D27" s="9">
        <v>31270133584.389999</v>
      </c>
      <c r="E27" s="7">
        <v>150248</v>
      </c>
      <c r="F27" s="7">
        <v>359016021</v>
      </c>
      <c r="G27" s="9">
        <v>20175159450.529999</v>
      </c>
      <c r="I27" s="7">
        <v>17314</v>
      </c>
      <c r="J27" s="7">
        <v>29353460</v>
      </c>
      <c r="K27" s="9">
        <v>5726567066.6700001</v>
      </c>
      <c r="L27" s="7">
        <v>253944</v>
      </c>
      <c r="M27" s="7">
        <v>102287990</v>
      </c>
      <c r="N27" s="9">
        <v>15736850000</v>
      </c>
      <c r="O27" s="17">
        <f t="shared" si="0"/>
        <v>77993</v>
      </c>
      <c r="P27" s="17">
        <f t="shared" si="1"/>
        <v>404192</v>
      </c>
      <c r="Q27" s="18">
        <f t="shared" si="2"/>
        <v>77.800571846191332</v>
      </c>
      <c r="R27" s="18">
        <f t="shared" si="3"/>
        <v>37.17243290317473</v>
      </c>
    </row>
    <row r="28" spans="1:18" x14ac:dyDescent="0.35">
      <c r="A28" s="1" t="s">
        <v>12</v>
      </c>
      <c r="B28" s="7">
        <v>282875</v>
      </c>
      <c r="C28" s="7">
        <v>900054187</v>
      </c>
      <c r="D28" s="9">
        <v>136122376228.71001</v>
      </c>
      <c r="E28" s="7">
        <v>566451</v>
      </c>
      <c r="F28" s="7">
        <v>864802441.25</v>
      </c>
      <c r="G28" s="9">
        <v>82200143216.929993</v>
      </c>
      <c r="I28" s="7">
        <v>89348</v>
      </c>
      <c r="J28" s="7">
        <v>110001468.40000001</v>
      </c>
      <c r="K28" s="9">
        <v>27688893349</v>
      </c>
      <c r="L28" s="7">
        <v>812761</v>
      </c>
      <c r="M28" s="7">
        <v>291906051.5</v>
      </c>
      <c r="N28" s="9">
        <v>55779115000</v>
      </c>
      <c r="O28" s="17">
        <f t="shared" si="0"/>
        <v>372223</v>
      </c>
      <c r="P28" s="17">
        <f t="shared" si="1"/>
        <v>1379212</v>
      </c>
      <c r="Q28" s="18">
        <f t="shared" si="2"/>
        <v>75.996109858874917</v>
      </c>
      <c r="R28" s="18">
        <f t="shared" si="3"/>
        <v>41.070625835622074</v>
      </c>
    </row>
    <row r="29" spans="1:18" x14ac:dyDescent="0.3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35">
      <c r="A30" s="2" t="s">
        <v>33</v>
      </c>
      <c r="B30" s="6">
        <f t="shared" ref="B30:G30" si="4">SUM(B5:B29)</f>
        <v>5253819</v>
      </c>
      <c r="C30" s="6">
        <f t="shared" si="4"/>
        <v>26298497822.199997</v>
      </c>
      <c r="D30" s="6">
        <f t="shared" si="4"/>
        <v>2612630570071.23</v>
      </c>
      <c r="E30" s="6">
        <f t="shared" si="4"/>
        <v>6200573</v>
      </c>
      <c r="F30" s="6">
        <f t="shared" si="4"/>
        <v>18353737564.25</v>
      </c>
      <c r="G30" s="6">
        <f t="shared" si="4"/>
        <v>991263296823.37988</v>
      </c>
      <c r="I30" s="6">
        <f>SUM(I5:I29)</f>
        <v>2308370</v>
      </c>
      <c r="J30" s="6">
        <f t="shared" ref="J30:P30" si="5">SUM(J5:J29)</f>
        <v>3729334982.4000006</v>
      </c>
      <c r="K30" s="6">
        <f t="shared" si="5"/>
        <v>664933584006.58008</v>
      </c>
      <c r="L30" s="6">
        <f t="shared" si="5"/>
        <v>21850103</v>
      </c>
      <c r="M30" s="6">
        <f t="shared" si="5"/>
        <v>7938584623.2000008</v>
      </c>
      <c r="N30" s="6">
        <f t="shared" si="5"/>
        <v>1252583221562.76</v>
      </c>
      <c r="O30" s="16">
        <f t="shared" si="5"/>
        <v>7562189</v>
      </c>
      <c r="P30" s="16">
        <f t="shared" si="5"/>
        <v>28050676</v>
      </c>
      <c r="Q30" s="18">
        <f t="shared" si="2"/>
        <v>69.474843858041638</v>
      </c>
      <c r="R30" s="18">
        <f t="shared" si="3"/>
        <v>22.104896865943623</v>
      </c>
    </row>
    <row r="31" spans="1:18" x14ac:dyDescent="0.35">
      <c r="G31" s="8" t="s">
        <v>2</v>
      </c>
      <c r="I31" s="5">
        <f>B30+I30</f>
        <v>7562189</v>
      </c>
      <c r="O31" s="5"/>
    </row>
    <row r="32" spans="1:18" x14ac:dyDescent="0.35">
      <c r="G32" s="8" t="s">
        <v>35</v>
      </c>
      <c r="I32" s="5">
        <f>E30+L30</f>
        <v>28050676</v>
      </c>
      <c r="O32" s="5" t="s">
        <v>43</v>
      </c>
      <c r="P32" s="15">
        <f>(B30+E30)/(I33%)</f>
        <v>32.16363524810486</v>
      </c>
      <c r="R32" s="20"/>
    </row>
    <row r="33" spans="9:9" x14ac:dyDescent="0.35">
      <c r="I33" s="14">
        <f>SUM(I31:I32)</f>
        <v>35612865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acer</cp:lastModifiedBy>
  <dcterms:created xsi:type="dcterms:W3CDTF">2022-04-21T12:38:00Z</dcterms:created>
  <dcterms:modified xsi:type="dcterms:W3CDTF">2026-01-01T04:51:04Z</dcterms:modified>
</cp:coreProperties>
</file>