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4DC7E628-CA0A-4C1B-9E33-B499E28C66A4}" xr6:coauthVersionLast="36" xr6:coauthVersionMax="47" xr10:uidLastSave="{00000000-0000-0000-0000-000000000000}"/>
  <bookViews>
    <workbookView xWindow="0" yWindow="0" windowWidth="28800" windowHeight="1146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<sst xmlns="http://schemas.openxmlformats.org/spreadsheetml/2006/main" count="55" uniqueCount="45">
  <si>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</si>
  <si>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</si>
  <si>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</si>
  <si>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</si>
  <si>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</si>
  <si>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</si>
  <si>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</si>
  <si>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</si>
  <si>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</si>
  <si>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</si>
  <si>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</si>
  <si>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</si>
  <si>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</si>
  <si>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</si>
  <si>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</si>
  <si>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</si>
  <si>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</si>
  <si>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</si>
  <si>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</si>
  <si>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</si>
  <si>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</si>
  <si>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</si>
  <si>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</si>
  <si>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</si>
  <si>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</si>
  <si>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</si>
  <si>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</si>
  <si>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</si>
  <si>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</si>
  <si>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</si>
  <si>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</si>
  <si>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</si>
  <si>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</si>
  <si>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</si>
  <si>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</si>
  <si>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</si>
  <si>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</si>
  <si>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</si>
  <si>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</si>
  <si>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</si>
  <si>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</si>
  <si>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</si>
  <si>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</si>
  <si>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</si>
  <si>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Active &amp; InActvie Policies - 01.01.2025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</si>
</sst>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K39" sqref="K39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44</v>
      </c>
    </row>
    <row r="3" spans="1:18" s="11" customFormat="1" ht="30" x14ac:dyDescent="0.25">
      <c r="A3" s="10"/>
      <c r="B3" s="21" t="s">
        <v>29</v>
      </c>
      <c r="C3" s="21"/>
      <c r="D3" s="21"/>
      <c r="E3" s="21" t="s">
        <v>30</v>
      </c>
      <c r="F3" s="21"/>
      <c r="G3" s="21"/>
      <c r="I3" s="22" t="s">
        <v>31</v>
      </c>
      <c r="J3" s="22"/>
      <c r="K3" s="22"/>
      <c r="L3" s="22" t="s">
        <v>32</v>
      </c>
      <c r="M3" s="22"/>
      <c r="N3" s="22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496508</v>
      </c>
      <c r="C5" s="7">
        <v>885890008.60000002</v>
      </c>
      <c r="D5" s="9">
        <v>189431664480.73001</v>
      </c>
      <c r="E5" s="7"/>
      <c r="F5" s="7"/>
      <c r="G5" s="9"/>
      <c r="I5" s="7">
        <v>115773</v>
      </c>
      <c r="J5" s="7">
        <v>155904520</v>
      </c>
      <c r="K5" s="9">
        <v>30356424382</v>
      </c>
      <c r="L5" s="7"/>
      <c r="M5" s="7"/>
      <c r="N5" s="9"/>
      <c r="O5" s="17">
        <f>B5+I5</f>
        <v>612281</v>
      </c>
      <c r="P5" s="17">
        <f>E5+L5</f>
        <v>0</v>
      </c>
      <c r="Q5" s="18">
        <f>B5/O5%</f>
        <v>81.091524969744285</v>
      </c>
      <c r="R5" s="18">
        <v>0</v>
      </c>
    </row>
    <row r="6" spans="1:18" x14ac:dyDescent="0.25">
      <c r="A6" s="1" t="s">
        <v>16</v>
      </c>
      <c r="B6" s="7">
        <v>104574</v>
      </c>
      <c r="C6" s="7">
        <v>374944822.80000001</v>
      </c>
      <c r="D6" s="9">
        <v>50267195725.709999</v>
      </c>
      <c r="E6" s="7">
        <v>215702</v>
      </c>
      <c r="F6" s="7">
        <v>375625718</v>
      </c>
      <c r="G6" s="9">
        <v>34950237755.339996</v>
      </c>
      <c r="I6" s="7">
        <v>40082</v>
      </c>
      <c r="J6" s="7">
        <v>60508924.200000003</v>
      </c>
      <c r="K6" s="9">
        <v>11345322900</v>
      </c>
      <c r="L6" s="7">
        <v>344320</v>
      </c>
      <c r="M6" s="7">
        <v>189578213.59999999</v>
      </c>
      <c r="N6" s="9">
        <v>28816118541.669998</v>
      </c>
      <c r="O6" s="17">
        <f t="shared" ref="O6:O29" si="0">B6+I6</f>
        <v>144656</v>
      </c>
      <c r="P6" s="17">
        <f t="shared" ref="P6:P29" si="1">E6+L6</f>
        <v>560022</v>
      </c>
      <c r="Q6" s="18">
        <f t="shared" ref="Q6:Q30" si="2">B6/O6%</f>
        <v>72.291505364450842</v>
      </c>
      <c r="R6" s="18">
        <f t="shared" ref="R6:R30" si="3">E6/P6%</f>
        <v>38.516701129598481</v>
      </c>
    </row>
    <row r="7" spans="1:18" x14ac:dyDescent="0.25">
      <c r="A7" s="1" t="s">
        <v>8</v>
      </c>
      <c r="B7" s="7">
        <v>275458</v>
      </c>
      <c r="C7" s="7">
        <v>1357867863.8</v>
      </c>
      <c r="D7" s="9">
        <v>133969696110.32001</v>
      </c>
      <c r="E7" s="7">
        <v>499060</v>
      </c>
      <c r="F7" s="7">
        <v>1809018465</v>
      </c>
      <c r="G7" s="9">
        <v>73228889458.830002</v>
      </c>
      <c r="I7" s="7">
        <v>100201</v>
      </c>
      <c r="J7" s="7">
        <v>165182684</v>
      </c>
      <c r="K7" s="9">
        <v>28002841200</v>
      </c>
      <c r="L7" s="7">
        <v>3489297</v>
      </c>
      <c r="M7" s="7">
        <v>741050064</v>
      </c>
      <c r="N7" s="9">
        <v>114106880947.17999</v>
      </c>
      <c r="O7" s="17">
        <f t="shared" si="0"/>
        <v>375659</v>
      </c>
      <c r="P7" s="17">
        <f t="shared" si="1"/>
        <v>3988357</v>
      </c>
      <c r="Q7" s="18">
        <f t="shared" si="2"/>
        <v>73.326607375305798</v>
      </c>
      <c r="R7" s="18">
        <f t="shared" si="3"/>
        <v>12.512921987675627</v>
      </c>
    </row>
    <row r="8" spans="1:18" x14ac:dyDescent="0.25">
      <c r="A8" s="1" t="s">
        <v>19</v>
      </c>
      <c r="B8" s="7">
        <v>130509</v>
      </c>
      <c r="C8" s="7">
        <v>761007006</v>
      </c>
      <c r="D8" s="9">
        <v>87380362619.039993</v>
      </c>
      <c r="E8" s="7">
        <v>132146</v>
      </c>
      <c r="F8" s="7">
        <v>428716276.5</v>
      </c>
      <c r="G8" s="9">
        <v>25898030000</v>
      </c>
      <c r="I8" s="7">
        <v>59868</v>
      </c>
      <c r="J8" s="7">
        <v>140668265</v>
      </c>
      <c r="K8" s="9">
        <v>27895729400</v>
      </c>
      <c r="L8" s="7">
        <v>786213</v>
      </c>
      <c r="M8" s="7">
        <v>369909362.5</v>
      </c>
      <c r="N8" s="9">
        <v>69660735000</v>
      </c>
      <c r="O8" s="17">
        <f t="shared" si="0"/>
        <v>190377</v>
      </c>
      <c r="P8" s="17">
        <f t="shared" si="1"/>
        <v>918359</v>
      </c>
      <c r="Q8" s="18">
        <f t="shared" si="2"/>
        <v>68.552923935139219</v>
      </c>
      <c r="R8" s="18">
        <f t="shared" si="3"/>
        <v>14.389361894422551</v>
      </c>
    </row>
    <row r="9" spans="1:18" x14ac:dyDescent="0.25">
      <c r="A9" s="1" t="s">
        <v>11</v>
      </c>
      <c r="B9" s="7">
        <v>58050</v>
      </c>
      <c r="C9" s="7">
        <v>211509555.40000001</v>
      </c>
      <c r="D9" s="9">
        <v>29943643460.790001</v>
      </c>
      <c r="E9" s="7">
        <v>160177</v>
      </c>
      <c r="F9" s="7">
        <v>345960529.5</v>
      </c>
      <c r="G9" s="9">
        <v>24722134246.389999</v>
      </c>
      <c r="I9" s="7">
        <v>27788</v>
      </c>
      <c r="J9" s="7">
        <v>37872670</v>
      </c>
      <c r="K9" s="9">
        <v>8254351628</v>
      </c>
      <c r="L9" s="7">
        <v>305497</v>
      </c>
      <c r="M9" s="7">
        <v>154737223.5</v>
      </c>
      <c r="N9" s="9">
        <v>28651085000</v>
      </c>
      <c r="O9" s="17">
        <f t="shared" si="0"/>
        <v>85838</v>
      </c>
      <c r="P9" s="17">
        <f t="shared" si="1"/>
        <v>465674</v>
      </c>
      <c r="Q9" s="18">
        <f t="shared" si="2"/>
        <v>67.627391132132615</v>
      </c>
      <c r="R9" s="18">
        <f t="shared" si="3"/>
        <v>34.396809785386345</v>
      </c>
    </row>
    <row r="10" spans="1:18" x14ac:dyDescent="0.25">
      <c r="A10" s="1" t="s">
        <v>6</v>
      </c>
      <c r="B10" s="7">
        <v>92022</v>
      </c>
      <c r="C10" s="7">
        <v>508085093</v>
      </c>
      <c r="D10" s="9">
        <v>66716815012.459999</v>
      </c>
      <c r="E10" s="7">
        <v>8995</v>
      </c>
      <c r="F10" s="7">
        <v>24637125.5</v>
      </c>
      <c r="G10" s="9">
        <v>3241395208</v>
      </c>
      <c r="I10" s="7">
        <v>47432</v>
      </c>
      <c r="J10" s="7">
        <v>66170630</v>
      </c>
      <c r="K10" s="9">
        <v>14006892490</v>
      </c>
      <c r="L10" s="7">
        <v>10602</v>
      </c>
      <c r="M10" s="7">
        <v>8715697</v>
      </c>
      <c r="N10" s="9">
        <v>1896507307.6900001</v>
      </c>
      <c r="O10" s="17">
        <f t="shared" si="0"/>
        <v>139454</v>
      </c>
      <c r="P10" s="17">
        <f t="shared" si="1"/>
        <v>19597</v>
      </c>
      <c r="Q10" s="18">
        <f t="shared" si="2"/>
        <v>65.98735066760365</v>
      </c>
      <c r="R10" s="18">
        <f t="shared" si="3"/>
        <v>45.899882635097207</v>
      </c>
    </row>
    <row r="11" spans="1:18" x14ac:dyDescent="0.25">
      <c r="A11" s="1" t="s">
        <v>7</v>
      </c>
      <c r="B11" s="7">
        <v>389643</v>
      </c>
      <c r="C11" s="7">
        <v>849783621</v>
      </c>
      <c r="D11" s="9">
        <v>158074997309.31</v>
      </c>
      <c r="E11" s="7">
        <v>266678</v>
      </c>
      <c r="F11" s="7">
        <v>303783295.5</v>
      </c>
      <c r="G11" s="9">
        <v>32575807180.009998</v>
      </c>
      <c r="I11" s="7">
        <v>167229</v>
      </c>
      <c r="J11" s="7">
        <v>152931082</v>
      </c>
      <c r="K11" s="9">
        <v>40196800900</v>
      </c>
      <c r="L11" s="7">
        <v>695380</v>
      </c>
      <c r="M11" s="7">
        <v>240932084</v>
      </c>
      <c r="N11" s="9">
        <v>52531346000</v>
      </c>
      <c r="O11" s="17">
        <f t="shared" si="0"/>
        <v>556872</v>
      </c>
      <c r="P11" s="17">
        <f t="shared" si="1"/>
        <v>962058</v>
      </c>
      <c r="Q11" s="18">
        <f t="shared" si="2"/>
        <v>69.969939231995866</v>
      </c>
      <c r="R11" s="18">
        <f t="shared" si="3"/>
        <v>27.719534581075155</v>
      </c>
    </row>
    <row r="12" spans="1:18" x14ac:dyDescent="0.25">
      <c r="A12" s="1" t="s">
        <v>5</v>
      </c>
      <c r="B12" s="7">
        <v>104557</v>
      </c>
      <c r="C12" s="7">
        <v>309819624</v>
      </c>
      <c r="D12" s="9">
        <v>49944861139.089996</v>
      </c>
      <c r="E12" s="7">
        <v>200584</v>
      </c>
      <c r="F12" s="7">
        <v>260475536.75</v>
      </c>
      <c r="G12" s="9">
        <v>29754133850.200001</v>
      </c>
      <c r="I12" s="7">
        <v>27608</v>
      </c>
      <c r="J12" s="7">
        <v>28434635</v>
      </c>
      <c r="K12" s="9">
        <v>6066326100</v>
      </c>
      <c r="L12" s="7">
        <v>132697</v>
      </c>
      <c r="M12" s="7">
        <v>66498014.5</v>
      </c>
      <c r="N12" s="9">
        <v>11534575000</v>
      </c>
      <c r="O12" s="17">
        <f t="shared" si="0"/>
        <v>132165</v>
      </c>
      <c r="P12" s="17">
        <f t="shared" si="1"/>
        <v>333281</v>
      </c>
      <c r="Q12" s="18">
        <f t="shared" si="2"/>
        <v>79.110959785117089</v>
      </c>
      <c r="R12" s="18">
        <f t="shared" si="3"/>
        <v>60.184648989891414</v>
      </c>
    </row>
    <row r="13" spans="1:18" x14ac:dyDescent="0.25">
      <c r="A13" s="1" t="s">
        <v>13</v>
      </c>
      <c r="B13" s="7">
        <v>62489</v>
      </c>
      <c r="C13" s="7">
        <v>357856146</v>
      </c>
      <c r="D13" s="9">
        <v>39683209789.330002</v>
      </c>
      <c r="E13" s="7">
        <v>69502</v>
      </c>
      <c r="F13" s="7">
        <v>193199723.75</v>
      </c>
      <c r="G13" s="9">
        <v>14509646625.35</v>
      </c>
      <c r="I13" s="7">
        <v>44740</v>
      </c>
      <c r="J13" s="7">
        <v>40724718</v>
      </c>
      <c r="K13" s="9">
        <v>7566082500</v>
      </c>
      <c r="L13" s="7">
        <v>267460</v>
      </c>
      <c r="M13" s="7">
        <v>79765207</v>
      </c>
      <c r="N13" s="9">
        <v>18354216000</v>
      </c>
      <c r="O13" s="17">
        <f t="shared" si="0"/>
        <v>107229</v>
      </c>
      <c r="P13" s="17">
        <f t="shared" si="1"/>
        <v>336962</v>
      </c>
      <c r="Q13" s="18">
        <f t="shared" si="2"/>
        <v>58.276212591742905</v>
      </c>
      <c r="R13" s="18">
        <f t="shared" si="3"/>
        <v>20.626064660110043</v>
      </c>
    </row>
    <row r="14" spans="1:18" x14ac:dyDescent="0.25">
      <c r="A14" s="1" t="s">
        <v>17</v>
      </c>
      <c r="B14" s="7">
        <v>73334</v>
      </c>
      <c r="C14" s="7">
        <v>388163218.80000001</v>
      </c>
      <c r="D14" s="9">
        <v>40788410532.860001</v>
      </c>
      <c r="E14" s="7">
        <v>70285</v>
      </c>
      <c r="F14" s="7">
        <v>314443705</v>
      </c>
      <c r="G14" s="9">
        <v>14515227857</v>
      </c>
      <c r="I14" s="7">
        <v>51697</v>
      </c>
      <c r="J14" s="7">
        <v>90428709</v>
      </c>
      <c r="K14" s="9">
        <v>19778461500</v>
      </c>
      <c r="L14" s="7">
        <v>656155</v>
      </c>
      <c r="M14" s="7">
        <v>190788112.5</v>
      </c>
      <c r="N14" s="9">
        <v>32844470000</v>
      </c>
      <c r="O14" s="17">
        <f t="shared" si="0"/>
        <v>125031</v>
      </c>
      <c r="P14" s="17">
        <f t="shared" si="1"/>
        <v>726440</v>
      </c>
      <c r="Q14" s="18">
        <f t="shared" si="2"/>
        <v>58.652654141772842</v>
      </c>
      <c r="R14" s="18">
        <f t="shared" si="3"/>
        <v>9.6752656792026883</v>
      </c>
    </row>
    <row r="15" spans="1:18" x14ac:dyDescent="0.25">
      <c r="A15" s="1" t="s">
        <v>21</v>
      </c>
      <c r="B15" s="7">
        <v>28933</v>
      </c>
      <c r="C15" s="7">
        <v>78977152</v>
      </c>
      <c r="D15" s="9">
        <v>13880582681.370001</v>
      </c>
      <c r="E15" s="7">
        <v>14037</v>
      </c>
      <c r="F15" s="7">
        <v>15670617</v>
      </c>
      <c r="G15" s="9">
        <v>2051177907.0699999</v>
      </c>
      <c r="I15" s="7">
        <v>22728</v>
      </c>
      <c r="J15" s="7">
        <v>18087897</v>
      </c>
      <c r="K15" s="9">
        <v>3794600600</v>
      </c>
      <c r="L15" s="7">
        <v>99827</v>
      </c>
      <c r="M15" s="7">
        <v>19294310</v>
      </c>
      <c r="N15" s="9">
        <v>4587100000</v>
      </c>
      <c r="O15" s="17">
        <f t="shared" si="0"/>
        <v>51661</v>
      </c>
      <c r="P15" s="17">
        <f t="shared" si="1"/>
        <v>113864</v>
      </c>
      <c r="Q15" s="18">
        <f t="shared" si="2"/>
        <v>56.005497377131682</v>
      </c>
      <c r="R15" s="18">
        <f t="shared" si="3"/>
        <v>12.327864821190191</v>
      </c>
    </row>
    <row r="16" spans="1:18" x14ac:dyDescent="0.25">
      <c r="A16" s="1" t="s">
        <v>20</v>
      </c>
      <c r="B16" s="7">
        <v>493607</v>
      </c>
      <c r="C16" s="7">
        <v>2157261078.4000001</v>
      </c>
      <c r="D16" s="9">
        <v>251872113614.78</v>
      </c>
      <c r="E16" s="7">
        <v>664064</v>
      </c>
      <c r="F16" s="7">
        <v>1721274310.25</v>
      </c>
      <c r="G16" s="9">
        <v>83833818894.059998</v>
      </c>
      <c r="I16" s="7">
        <v>173356</v>
      </c>
      <c r="J16" s="7">
        <v>265879578</v>
      </c>
      <c r="K16" s="9">
        <v>51020206247.059998</v>
      </c>
      <c r="L16" s="7">
        <v>1257064</v>
      </c>
      <c r="M16" s="7">
        <v>739265480.5</v>
      </c>
      <c r="N16" s="9">
        <v>74370350000</v>
      </c>
      <c r="O16" s="17">
        <f t="shared" si="0"/>
        <v>666963</v>
      </c>
      <c r="P16" s="17">
        <f t="shared" si="1"/>
        <v>1921128</v>
      </c>
      <c r="Q16" s="18">
        <f t="shared" si="2"/>
        <v>74.008153375824449</v>
      </c>
      <c r="R16" s="18">
        <f t="shared" si="3"/>
        <v>34.566358930794827</v>
      </c>
    </row>
    <row r="17" spans="1:18" x14ac:dyDescent="0.25">
      <c r="A17" s="1" t="s">
        <v>0</v>
      </c>
      <c r="B17" s="7">
        <v>197954</v>
      </c>
      <c r="C17" s="7">
        <v>764235632</v>
      </c>
      <c r="D17" s="9">
        <v>73554854720.440002</v>
      </c>
      <c r="E17" s="7">
        <v>263310</v>
      </c>
      <c r="F17" s="7">
        <v>526103717.75</v>
      </c>
      <c r="G17" s="9">
        <v>39772842034.550003</v>
      </c>
      <c r="I17" s="7">
        <v>55968</v>
      </c>
      <c r="J17" s="7">
        <v>79564169</v>
      </c>
      <c r="K17" s="9">
        <v>13304363870</v>
      </c>
      <c r="L17" s="7">
        <v>452802</v>
      </c>
      <c r="M17" s="7">
        <v>246425328.25</v>
      </c>
      <c r="N17" s="9">
        <v>34999602625</v>
      </c>
      <c r="O17" s="17">
        <f t="shared" si="0"/>
        <v>253922</v>
      </c>
      <c r="P17" s="17">
        <f t="shared" si="1"/>
        <v>716112</v>
      </c>
      <c r="Q17" s="18">
        <f t="shared" si="2"/>
        <v>77.958585707421975</v>
      </c>
      <c r="R17" s="18">
        <f t="shared" si="3"/>
        <v>36.769388028688248</v>
      </c>
    </row>
    <row r="18" spans="1:18" x14ac:dyDescent="0.25">
      <c r="A18" s="1" t="s">
        <v>24</v>
      </c>
      <c r="B18" s="7">
        <v>490243</v>
      </c>
      <c r="C18" s="7">
        <v>2190048929.8000002</v>
      </c>
      <c r="D18" s="9">
        <v>199478859942.51001</v>
      </c>
      <c r="E18" s="7">
        <v>419538</v>
      </c>
      <c r="F18" s="7">
        <v>1476818645.4000001</v>
      </c>
      <c r="G18" s="9">
        <v>59952400801.089996</v>
      </c>
      <c r="I18" s="7">
        <v>297187</v>
      </c>
      <c r="J18" s="7">
        <v>352892241.39999998</v>
      </c>
      <c r="K18" s="9">
        <v>67863500941.629997</v>
      </c>
      <c r="L18" s="7">
        <v>2363595</v>
      </c>
      <c r="M18" s="7">
        <v>631977278.75</v>
      </c>
      <c r="N18" s="9">
        <v>139217000161.29001</v>
      </c>
      <c r="O18" s="17">
        <f t="shared" si="0"/>
        <v>787430</v>
      </c>
      <c r="P18" s="17">
        <f t="shared" si="1"/>
        <v>2783133</v>
      </c>
      <c r="Q18" s="18">
        <f t="shared" si="2"/>
        <v>62.258613464053944</v>
      </c>
      <c r="R18" s="18">
        <f t="shared" si="3"/>
        <v>15.074306545896297</v>
      </c>
    </row>
    <row r="19" spans="1:18" x14ac:dyDescent="0.25">
      <c r="A19" s="1" t="s">
        <v>4</v>
      </c>
      <c r="B19" s="7">
        <v>163862</v>
      </c>
      <c r="C19" s="7">
        <v>685236375.79999995</v>
      </c>
      <c r="D19" s="9">
        <v>72211866383.380005</v>
      </c>
      <c r="E19" s="7">
        <v>107984</v>
      </c>
      <c r="F19" s="7">
        <v>222884427</v>
      </c>
      <c r="G19" s="9">
        <v>15877224576.82</v>
      </c>
      <c r="I19" s="7">
        <v>94132</v>
      </c>
      <c r="J19" s="7">
        <v>121059489.40000001</v>
      </c>
      <c r="K19" s="9">
        <v>25441925921</v>
      </c>
      <c r="L19" s="7">
        <v>990710</v>
      </c>
      <c r="M19" s="7">
        <v>220761833.5</v>
      </c>
      <c r="N19" s="9">
        <v>60862626000</v>
      </c>
      <c r="O19" s="17">
        <f t="shared" si="0"/>
        <v>257994</v>
      </c>
      <c r="P19" s="17">
        <f t="shared" si="1"/>
        <v>1098694</v>
      </c>
      <c r="Q19" s="18">
        <f t="shared" si="2"/>
        <v>63.513880167755836</v>
      </c>
      <c r="R19" s="18">
        <f t="shared" si="3"/>
        <v>9.8283962595590761</v>
      </c>
    </row>
    <row r="20" spans="1:18" x14ac:dyDescent="0.25">
      <c r="A20" s="1" t="s">
        <v>15</v>
      </c>
      <c r="B20" s="7">
        <v>39067</v>
      </c>
      <c r="C20" s="7">
        <v>110975726</v>
      </c>
      <c r="D20" s="9">
        <v>17061746355.08</v>
      </c>
      <c r="E20" s="7">
        <v>61869</v>
      </c>
      <c r="F20" s="7">
        <v>78154280</v>
      </c>
      <c r="G20" s="9">
        <v>9830937781.9400005</v>
      </c>
      <c r="I20" s="7">
        <v>20681</v>
      </c>
      <c r="J20" s="7">
        <v>23849174</v>
      </c>
      <c r="K20" s="9">
        <v>4963198500</v>
      </c>
      <c r="L20" s="7">
        <v>97070</v>
      </c>
      <c r="M20" s="7">
        <v>38718193</v>
      </c>
      <c r="N20" s="9">
        <v>7144994000</v>
      </c>
      <c r="O20" s="17">
        <f t="shared" si="0"/>
        <v>59748</v>
      </c>
      <c r="P20" s="17">
        <f t="shared" si="1"/>
        <v>158939</v>
      </c>
      <c r="Q20" s="18">
        <f t="shared" si="2"/>
        <v>65.386289080806051</v>
      </c>
      <c r="R20" s="18">
        <f t="shared" si="3"/>
        <v>38.926254726656133</v>
      </c>
    </row>
    <row r="21" spans="1:18" x14ac:dyDescent="0.25">
      <c r="A21" s="1" t="s">
        <v>14</v>
      </c>
      <c r="B21" s="7">
        <v>220281</v>
      </c>
      <c r="C21" s="7">
        <v>915956770.60000002</v>
      </c>
      <c r="D21" s="9">
        <v>104586115085.87</v>
      </c>
      <c r="E21" s="7">
        <v>551476</v>
      </c>
      <c r="F21" s="7">
        <v>1286524803</v>
      </c>
      <c r="G21" s="9">
        <v>70159145303.910004</v>
      </c>
      <c r="I21" s="7">
        <v>77743</v>
      </c>
      <c r="J21" s="7">
        <v>113706371</v>
      </c>
      <c r="K21" s="9">
        <v>22279085500</v>
      </c>
      <c r="L21" s="7">
        <v>862947</v>
      </c>
      <c r="M21" s="7">
        <v>422875201.75</v>
      </c>
      <c r="N21" s="9">
        <v>48497427000</v>
      </c>
      <c r="O21" s="17">
        <f t="shared" si="0"/>
        <v>298024</v>
      </c>
      <c r="P21" s="17">
        <f t="shared" si="1"/>
        <v>1414423</v>
      </c>
      <c r="Q21" s="18">
        <f t="shared" si="2"/>
        <v>73.913845864762578</v>
      </c>
      <c r="R21" s="18">
        <f t="shared" si="3"/>
        <v>38.989467790045836</v>
      </c>
    </row>
    <row r="22" spans="1:18" x14ac:dyDescent="0.25">
      <c r="A22" s="1" t="s">
        <v>23</v>
      </c>
      <c r="B22" s="7">
        <v>70294</v>
      </c>
      <c r="C22" s="7">
        <v>311022783</v>
      </c>
      <c r="D22" s="9">
        <v>34988440580.650002</v>
      </c>
      <c r="E22" s="7">
        <v>58609</v>
      </c>
      <c r="F22" s="7">
        <v>104436263.5</v>
      </c>
      <c r="G22" s="9">
        <v>9038938991.9899998</v>
      </c>
      <c r="I22" s="7">
        <v>34615</v>
      </c>
      <c r="J22" s="7">
        <v>32317094</v>
      </c>
      <c r="K22" s="9">
        <v>5881443108</v>
      </c>
      <c r="L22" s="7">
        <v>283541</v>
      </c>
      <c r="M22" s="7">
        <v>76410662.5</v>
      </c>
      <c r="N22" s="9">
        <v>23184390000</v>
      </c>
      <c r="O22" s="17">
        <f t="shared" si="0"/>
        <v>104909</v>
      </c>
      <c r="P22" s="17">
        <f t="shared" si="1"/>
        <v>342150</v>
      </c>
      <c r="Q22" s="18">
        <f t="shared" si="2"/>
        <v>67.00473743911391</v>
      </c>
      <c r="R22" s="18">
        <f t="shared" si="3"/>
        <v>17.129621511033172</v>
      </c>
    </row>
    <row r="23" spans="1:18" x14ac:dyDescent="0.25">
      <c r="A23" s="1" t="s">
        <v>3</v>
      </c>
      <c r="B23" s="7">
        <v>192205</v>
      </c>
      <c r="C23" s="7">
        <v>1406161294</v>
      </c>
      <c r="D23" s="9">
        <v>106891765519.84</v>
      </c>
      <c r="E23" s="7">
        <v>142604</v>
      </c>
      <c r="F23" s="7">
        <v>424758739.75</v>
      </c>
      <c r="G23" s="9">
        <v>23109199171.82</v>
      </c>
      <c r="I23" s="7">
        <v>70153</v>
      </c>
      <c r="J23" s="7">
        <v>131020122</v>
      </c>
      <c r="K23" s="9">
        <v>18150021420</v>
      </c>
      <c r="L23" s="7">
        <v>1306921</v>
      </c>
      <c r="M23" s="7">
        <v>269906489.5</v>
      </c>
      <c r="N23" s="9">
        <v>41059550000</v>
      </c>
      <c r="O23" s="17">
        <f t="shared" si="0"/>
        <v>262358</v>
      </c>
      <c r="P23" s="17">
        <f t="shared" si="1"/>
        <v>1449525</v>
      </c>
      <c r="Q23" s="18">
        <f t="shared" si="2"/>
        <v>73.260582867684619</v>
      </c>
      <c r="R23" s="18">
        <f t="shared" si="3"/>
        <v>9.8379814077025234</v>
      </c>
    </row>
    <row r="24" spans="1:18" x14ac:dyDescent="0.25">
      <c r="A24" s="1" t="s">
        <v>9</v>
      </c>
      <c r="B24" s="7">
        <v>139547</v>
      </c>
      <c r="C24" s="7">
        <v>728849216.79999995</v>
      </c>
      <c r="D24" s="9">
        <v>79791705492.089996</v>
      </c>
      <c r="E24" s="7">
        <v>147187</v>
      </c>
      <c r="F24" s="7">
        <v>348902085.75</v>
      </c>
      <c r="G24" s="9">
        <v>21899065674.720001</v>
      </c>
      <c r="I24" s="7">
        <v>76982</v>
      </c>
      <c r="J24" s="7">
        <v>119061737</v>
      </c>
      <c r="K24" s="9">
        <v>22934001700.009998</v>
      </c>
      <c r="L24" s="7">
        <v>1573205</v>
      </c>
      <c r="M24" s="7">
        <v>285677627</v>
      </c>
      <c r="N24" s="9">
        <v>58348112507</v>
      </c>
      <c r="O24" s="17">
        <f t="shared" si="0"/>
        <v>216529</v>
      </c>
      <c r="P24" s="17">
        <f t="shared" si="1"/>
        <v>1720392</v>
      </c>
      <c r="Q24" s="18">
        <f t="shared" si="2"/>
        <v>64.447256487583644</v>
      </c>
      <c r="R24" s="18">
        <f t="shared" si="3"/>
        <v>8.5554338778603949</v>
      </c>
    </row>
    <row r="25" spans="1:18" x14ac:dyDescent="0.25">
      <c r="A25" s="1" t="s">
        <v>10</v>
      </c>
      <c r="B25" s="7">
        <v>638776</v>
      </c>
      <c r="C25" s="7">
        <v>3247610139.8000002</v>
      </c>
      <c r="D25" s="9">
        <v>297566935659.65002</v>
      </c>
      <c r="E25" s="7">
        <v>963689</v>
      </c>
      <c r="F25" s="7">
        <v>2238124647.6999998</v>
      </c>
      <c r="G25" s="9">
        <v>142018423859.62</v>
      </c>
      <c r="I25" s="7">
        <v>175682</v>
      </c>
      <c r="J25" s="7">
        <v>338589186.60000002</v>
      </c>
      <c r="K25" s="9">
        <v>55091795111.239998</v>
      </c>
      <c r="L25" s="7">
        <v>2993591</v>
      </c>
      <c r="M25" s="7">
        <v>1055576095.35</v>
      </c>
      <c r="N25" s="9">
        <v>164850478290.17999</v>
      </c>
      <c r="O25" s="17">
        <f t="shared" si="0"/>
        <v>814458</v>
      </c>
      <c r="P25" s="17">
        <f t="shared" si="1"/>
        <v>3957280</v>
      </c>
      <c r="Q25" s="18">
        <f t="shared" si="2"/>
        <v>78.429581390323378</v>
      </c>
      <c r="R25" s="18">
        <f t="shared" si="3"/>
        <v>24.3523076456556</v>
      </c>
    </row>
    <row r="26" spans="1:18" x14ac:dyDescent="0.25">
      <c r="A26" s="1" t="s">
        <v>1</v>
      </c>
      <c r="B26" s="7">
        <v>295094</v>
      </c>
      <c r="C26" s="7">
        <v>1984191574.2</v>
      </c>
      <c r="D26" s="9">
        <v>164072156251.47</v>
      </c>
      <c r="E26" s="7">
        <v>192797</v>
      </c>
      <c r="F26" s="7">
        <v>879825903</v>
      </c>
      <c r="G26" s="9">
        <v>36161323170.349998</v>
      </c>
      <c r="I26" s="7">
        <v>166633</v>
      </c>
      <c r="J26" s="7">
        <v>260309339</v>
      </c>
      <c r="K26" s="9">
        <v>45508113868</v>
      </c>
      <c r="L26" s="7">
        <v>1309488</v>
      </c>
      <c r="M26" s="7">
        <v>510033918.5</v>
      </c>
      <c r="N26" s="9">
        <v>72888585000</v>
      </c>
      <c r="O26" s="17">
        <f t="shared" si="0"/>
        <v>461727</v>
      </c>
      <c r="P26" s="17">
        <f t="shared" si="1"/>
        <v>1502285</v>
      </c>
      <c r="Q26" s="18">
        <f t="shared" si="2"/>
        <v>63.910925720176635</v>
      </c>
      <c r="R26" s="18">
        <f t="shared" si="3"/>
        <v>12.8335835077898</v>
      </c>
    </row>
    <row r="27" spans="1:18" x14ac:dyDescent="0.25">
      <c r="A27" s="1" t="s">
        <v>18</v>
      </c>
      <c r="B27" s="7">
        <v>52238</v>
      </c>
      <c r="C27" s="7">
        <v>198065950</v>
      </c>
      <c r="D27" s="9">
        <v>25475571101.52</v>
      </c>
      <c r="E27" s="7">
        <v>145141</v>
      </c>
      <c r="F27" s="7">
        <v>253330857</v>
      </c>
      <c r="G27" s="9">
        <v>17201410806.84</v>
      </c>
      <c r="I27" s="7">
        <v>15319</v>
      </c>
      <c r="J27" s="7">
        <v>21995331</v>
      </c>
      <c r="K27" s="9">
        <v>4660507066.6700001</v>
      </c>
      <c r="L27" s="7">
        <v>248922</v>
      </c>
      <c r="M27" s="7">
        <v>92159807</v>
      </c>
      <c r="N27" s="9">
        <v>14651920000</v>
      </c>
      <c r="O27" s="17">
        <f t="shared" si="0"/>
        <v>67557</v>
      </c>
      <c r="P27" s="17">
        <f t="shared" si="1"/>
        <v>394063</v>
      </c>
      <c r="Q27" s="18">
        <f t="shared" si="2"/>
        <v>77.324333525763421</v>
      </c>
      <c r="R27" s="18">
        <f t="shared" si="3"/>
        <v>36.831927889702918</v>
      </c>
    </row>
    <row r="28" spans="1:18" x14ac:dyDescent="0.25">
      <c r="A28" s="1" t="s">
        <v>12</v>
      </c>
      <c r="B28" s="7">
        <v>274861</v>
      </c>
      <c r="C28" s="7">
        <v>806216293.39999998</v>
      </c>
      <c r="D28" s="9">
        <v>128266060341.27</v>
      </c>
      <c r="E28" s="7">
        <v>514733</v>
      </c>
      <c r="F28" s="7">
        <v>704488197.25</v>
      </c>
      <c r="G28" s="9">
        <v>69586225053.520004</v>
      </c>
      <c r="I28" s="7">
        <v>81873</v>
      </c>
      <c r="J28" s="7">
        <v>90371952</v>
      </c>
      <c r="K28" s="9">
        <v>23480915349</v>
      </c>
      <c r="L28" s="7">
        <v>788845</v>
      </c>
      <c r="M28" s="7">
        <v>257077582.5</v>
      </c>
      <c r="N28" s="9">
        <v>50243290000</v>
      </c>
      <c r="O28" s="17">
        <f t="shared" si="0"/>
        <v>356734</v>
      </c>
      <c r="P28" s="17">
        <f t="shared" si="1"/>
        <v>1303578</v>
      </c>
      <c r="Q28" s="18">
        <f t="shared" si="2"/>
        <v>77.049286022638711</v>
      </c>
      <c r="R28" s="18">
        <f t="shared" si="3"/>
        <v>39.486168069728087</v>
      </c>
    </row>
    <row r="29" spans="1:18" x14ac:dyDescent="0.25">
      <c r="A29" s="1" t="s">
        <v>26</v>
      </c>
      <c r="B29" s="7"/>
      <c r="C29" s="7"/>
      <c r="D29" s="9"/>
      <c r="E29" s="7">
        <v>1</v>
      </c>
      <c r="F29" s="7">
        <v>1449</v>
      </c>
      <c r="G29" s="9">
        <v>50000</v>
      </c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17</v>
      </c>
      <c r="Q29" s="18">
        <v>0</v>
      </c>
      <c r="R29" s="18">
        <f t="shared" si="3"/>
        <v>5.8823529411764701</v>
      </c>
    </row>
    <row r="30" spans="1:18" s="3" customFormat="1" x14ac:dyDescent="0.25">
      <c r="A30" s="2" t="s">
        <v>33</v>
      </c>
      <c r="B30" s="6">
        <f t="shared" ref="B30:G30" si="4">SUM(B5:B29)</f>
        <v>5084106</v>
      </c>
      <c r="C30" s="6">
        <f t="shared" si="4"/>
        <v>21589735875.200005</v>
      </c>
      <c r="D30" s="6">
        <f t="shared" si="4"/>
        <v>2415899629909.5601</v>
      </c>
      <c r="E30" s="6">
        <f t="shared" si="4"/>
        <v>5870168</v>
      </c>
      <c r="F30" s="6">
        <f t="shared" si="4"/>
        <v>14337159318.849998</v>
      </c>
      <c r="G30" s="6">
        <f t="shared" si="4"/>
        <v>853887686209.41992</v>
      </c>
      <c r="I30" s="6">
        <f>SUM(I5:I29)</f>
        <v>2045470</v>
      </c>
      <c r="J30" s="6">
        <f t="shared" ref="J30:P30" si="5">SUM(J5:J29)</f>
        <v>2907530518.5999999</v>
      </c>
      <c r="K30" s="6">
        <f t="shared" si="5"/>
        <v>557842912202.60999</v>
      </c>
      <c r="L30" s="6">
        <f t="shared" si="5"/>
        <v>21316165</v>
      </c>
      <c r="M30" s="6">
        <f t="shared" si="5"/>
        <v>6908143900.7000008</v>
      </c>
      <c r="N30" s="6">
        <f t="shared" si="5"/>
        <v>1153302149380.01</v>
      </c>
      <c r="O30" s="16">
        <f t="shared" si="5"/>
        <v>7129576</v>
      </c>
      <c r="P30" s="16">
        <f t="shared" si="5"/>
        <v>27186333</v>
      </c>
      <c r="Q30" s="18">
        <f t="shared" si="2"/>
        <v>71.310075101240244</v>
      </c>
      <c r="R30" s="18">
        <f t="shared" si="3"/>
        <v>21.59234936171789</v>
      </c>
    </row>
    <row r="31" spans="1:18" x14ac:dyDescent="0.25">
      <c r="G31" s="8" t="s">
        <v>2</v>
      </c>
      <c r="I31" s="5">
        <f>B30+I30</f>
        <v>7129576</v>
      </c>
      <c r="O31" s="5"/>
    </row>
    <row r="32" spans="1:18" x14ac:dyDescent="0.25">
      <c r="G32" s="8" t="s">
        <v>35</v>
      </c>
      <c r="I32" s="5">
        <f>E30+L30</f>
        <v>27186333</v>
      </c>
      <c r="O32" s="5" t="s">
        <v>43</v>
      </c>
      <c r="P32" s="15">
        <f>(B30+E30)/(I33%)</f>
        <v>31.921852922503085</v>
      </c>
      <c r="R32" s="20"/>
    </row>
    <row r="33" spans="9:9" x14ac:dyDescent="0.25">
      <c r="I33" s="14">
        <f>SUM(I31:I32)</f>
        <v>34315909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2025-01-29T09:15:59Z</dcterms:modified>
</cp:coreProperties>
</file>