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F6ACEC0B-C138-49A1-92FB-F592EE560189}" xr6:coauthVersionLast="36" xr6:coauthVersionMax="47" xr10:uidLastSave="{00000000-0000-0000-0000-000000000000}"/>
  <bookViews>
    <workbookView xWindow="0" yWindow="0" windowWidth="28800" windowHeight="11460" xr2:uid="{00000000-000D-0000-FFFF-FFFF00000000}"/>
  </bookViews>
  <sheets>
    <sheet name="Dash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<sst xmlns="http://schemas.openxmlformats.org/spreadsheetml/2006/main" count="55" uniqueCount="45">
  <si>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</si>
  <si>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</si>
  <si>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</si>
  <si>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</si>
  <si>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</si>
  <si>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</si>
  <si>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</si>
  <si>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</si>
  <si>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</si>
  <si>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</si>
  <si>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</si>
  <si>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</si>
  <si>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</si>
  <si>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</si>
  <si>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</si>
  <si>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</si>
  <si>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</si>
  <si>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</si>
  <si>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</si>
  <si>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</si>
  <si>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</si>
  <si>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</si>
  <si>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</si>
  <si>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</si>
  <si>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</si>
  <si>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</si>
  <si>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</si>
  <si>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</si>
  <si>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</si>
  <si>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</si>
  <si>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</si>
  <si>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</si>
  <si>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</si>
  <si>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</si>
  <si>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</si>
  <si>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</si>
  <si>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</si>
  <si>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</si>
  <si>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</si>
  <si>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</si>
  <si>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</si>
  <si>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</si>
  <si>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</si>
  <si>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</si>
  <si>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Active &amp; InActvie Policies - 01.02.2025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</si>
</sst>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P32" sqref="P32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44</v>
      </c>
    </row>
    <row r="3" spans="1:18" s="11" customFormat="1" ht="30" x14ac:dyDescent="0.25">
      <c r="A3" s="10"/>
      <c r="B3" s="21" t="s">
        <v>29</v>
      </c>
      <c r="C3" s="21"/>
      <c r="D3" s="21"/>
      <c r="E3" s="21" t="s">
        <v>30</v>
      </c>
      <c r="F3" s="21"/>
      <c r="G3" s="21"/>
      <c r="I3" s="22" t="s">
        <v>31</v>
      </c>
      <c r="J3" s="22"/>
      <c r="K3" s="22"/>
      <c r="L3" s="22" t="s">
        <v>32</v>
      </c>
      <c r="M3" s="22"/>
      <c r="N3" s="22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494328</v>
      </c>
      <c r="C5" s="7">
        <v>882575134.60000002</v>
      </c>
      <c r="D5" s="9">
        <v>188803597960.92001</v>
      </c>
      <c r="E5" s="7"/>
      <c r="F5" s="7"/>
      <c r="G5" s="9"/>
      <c r="I5" s="7">
        <v>116502</v>
      </c>
      <c r="J5" s="7">
        <v>157341131</v>
      </c>
      <c r="K5" s="9">
        <v>30652534382</v>
      </c>
      <c r="L5" s="7"/>
      <c r="M5" s="7"/>
      <c r="N5" s="9"/>
      <c r="O5" s="17">
        <f>B5+I5</f>
        <v>610830</v>
      </c>
      <c r="P5" s="17">
        <f>E5+L5</f>
        <v>0</v>
      </c>
      <c r="Q5" s="18">
        <f>B5/O5%</f>
        <v>80.927262904572459</v>
      </c>
      <c r="R5" s="18">
        <v>0</v>
      </c>
    </row>
    <row r="6" spans="1:18" x14ac:dyDescent="0.25">
      <c r="A6" s="1" t="s">
        <v>16</v>
      </c>
      <c r="B6" s="7">
        <v>102361</v>
      </c>
      <c r="C6" s="7">
        <v>368451413.80000001</v>
      </c>
      <c r="D6" s="9">
        <v>49005297543.910004</v>
      </c>
      <c r="E6" s="7">
        <v>204961</v>
      </c>
      <c r="F6" s="7">
        <v>363435124</v>
      </c>
      <c r="G6" s="9">
        <v>33220455731.560001</v>
      </c>
      <c r="I6" s="7">
        <v>40487</v>
      </c>
      <c r="J6" s="7">
        <v>61684112.200000003</v>
      </c>
      <c r="K6" s="9">
        <v>11562412900</v>
      </c>
      <c r="L6" s="7">
        <v>346525</v>
      </c>
      <c r="M6" s="7">
        <v>192439274.59999999</v>
      </c>
      <c r="N6" s="9">
        <v>29185128541.669998</v>
      </c>
      <c r="O6" s="17">
        <f t="shared" ref="O6:O29" si="0">B6+I6</f>
        <v>142848</v>
      </c>
      <c r="P6" s="17">
        <f t="shared" ref="P6:P29" si="1">E6+L6</f>
        <v>551486</v>
      </c>
      <c r="Q6" s="18">
        <f t="shared" ref="Q6:Q30" si="2">B6/O6%</f>
        <v>71.657286066308245</v>
      </c>
      <c r="R6" s="18">
        <f t="shared" ref="R6:R30" si="3">E6/P6%</f>
        <v>37.165222689243244</v>
      </c>
    </row>
    <row r="7" spans="1:18" x14ac:dyDescent="0.25">
      <c r="A7" s="1" t="s">
        <v>8</v>
      </c>
      <c r="B7" s="7">
        <v>271916</v>
      </c>
      <c r="C7" s="7">
        <v>1346373608.8</v>
      </c>
      <c r="D7" s="9">
        <v>131959957838.03</v>
      </c>
      <c r="E7" s="7">
        <v>485139</v>
      </c>
      <c r="F7" s="7">
        <v>1786313197.5</v>
      </c>
      <c r="G7" s="9">
        <v>70848399132.949997</v>
      </c>
      <c r="I7" s="7">
        <v>101671</v>
      </c>
      <c r="J7" s="7">
        <v>170456404</v>
      </c>
      <c r="K7" s="9">
        <v>28663011200</v>
      </c>
      <c r="L7" s="7">
        <v>3496571</v>
      </c>
      <c r="M7" s="7">
        <v>752500554.5</v>
      </c>
      <c r="N7" s="9">
        <v>114818740947.17999</v>
      </c>
      <c r="O7" s="17">
        <f t="shared" si="0"/>
        <v>373587</v>
      </c>
      <c r="P7" s="17">
        <f t="shared" si="1"/>
        <v>3981710</v>
      </c>
      <c r="Q7" s="18">
        <f t="shared" si="2"/>
        <v>72.785187921421254</v>
      </c>
      <c r="R7" s="18">
        <f t="shared" si="3"/>
        <v>12.184187195953498</v>
      </c>
    </row>
    <row r="8" spans="1:18" x14ac:dyDescent="0.25">
      <c r="A8" s="1" t="s">
        <v>19</v>
      </c>
      <c r="B8" s="7">
        <v>127306</v>
      </c>
      <c r="C8" s="7">
        <v>745565183</v>
      </c>
      <c r="D8" s="9">
        <v>84713782619.039993</v>
      </c>
      <c r="E8" s="7">
        <v>126631</v>
      </c>
      <c r="F8" s="7">
        <v>420202066.5</v>
      </c>
      <c r="G8" s="9">
        <v>24718490000</v>
      </c>
      <c r="I8" s="7">
        <v>61136</v>
      </c>
      <c r="J8" s="7">
        <v>146167948</v>
      </c>
      <c r="K8" s="9">
        <v>28781339400</v>
      </c>
      <c r="L8" s="7">
        <v>788878</v>
      </c>
      <c r="M8" s="7">
        <v>374672057.5</v>
      </c>
      <c r="N8" s="9">
        <v>70381665000</v>
      </c>
      <c r="O8" s="17">
        <f t="shared" si="0"/>
        <v>188442</v>
      </c>
      <c r="P8" s="17">
        <f t="shared" si="1"/>
        <v>915509</v>
      </c>
      <c r="Q8" s="18">
        <f t="shared" si="2"/>
        <v>67.55712633064816</v>
      </c>
      <c r="R8" s="18">
        <f t="shared" si="3"/>
        <v>13.831759163481735</v>
      </c>
    </row>
    <row r="9" spans="1:18" x14ac:dyDescent="0.25">
      <c r="A9" s="1" t="s">
        <v>11</v>
      </c>
      <c r="B9" s="7">
        <v>57067</v>
      </c>
      <c r="C9" s="7">
        <v>208336706.40000001</v>
      </c>
      <c r="D9" s="9">
        <v>29368424960.790001</v>
      </c>
      <c r="E9" s="7">
        <v>152729</v>
      </c>
      <c r="F9" s="7">
        <v>338595366.5</v>
      </c>
      <c r="G9" s="9">
        <v>23364920162.27</v>
      </c>
      <c r="I9" s="7">
        <v>28032</v>
      </c>
      <c r="J9" s="7">
        <v>38672694</v>
      </c>
      <c r="K9" s="9">
        <v>8382807628</v>
      </c>
      <c r="L9" s="7">
        <v>307108</v>
      </c>
      <c r="M9" s="7">
        <v>156896742.5</v>
      </c>
      <c r="N9" s="9">
        <v>28935395000</v>
      </c>
      <c r="O9" s="17">
        <f t="shared" si="0"/>
        <v>85099</v>
      </c>
      <c r="P9" s="17">
        <f t="shared" si="1"/>
        <v>459837</v>
      </c>
      <c r="Q9" s="18">
        <f t="shared" si="2"/>
        <v>67.05954241530452</v>
      </c>
      <c r="R9" s="18">
        <f t="shared" si="3"/>
        <v>33.213725733248957</v>
      </c>
    </row>
    <row r="10" spans="1:18" x14ac:dyDescent="0.25">
      <c r="A10" s="1" t="s">
        <v>6</v>
      </c>
      <c r="B10" s="7">
        <v>91211</v>
      </c>
      <c r="C10" s="7">
        <v>503782561</v>
      </c>
      <c r="D10" s="9">
        <v>66048795830.370003</v>
      </c>
      <c r="E10" s="7">
        <v>8855</v>
      </c>
      <c r="F10" s="7">
        <v>24271245.5</v>
      </c>
      <c r="G10" s="9">
        <v>3188510208</v>
      </c>
      <c r="I10" s="7">
        <v>47639</v>
      </c>
      <c r="J10" s="7">
        <v>67234525</v>
      </c>
      <c r="K10" s="9">
        <v>14179062490</v>
      </c>
      <c r="L10" s="7">
        <v>10666</v>
      </c>
      <c r="M10" s="7">
        <v>8833043</v>
      </c>
      <c r="N10" s="9">
        <v>1920172307.6900001</v>
      </c>
      <c r="O10" s="17">
        <f t="shared" si="0"/>
        <v>138850</v>
      </c>
      <c r="P10" s="17">
        <f t="shared" si="1"/>
        <v>19521</v>
      </c>
      <c r="Q10" s="18">
        <f t="shared" si="2"/>
        <v>65.690313287720556</v>
      </c>
      <c r="R10" s="18">
        <f t="shared" si="3"/>
        <v>45.361405665693354</v>
      </c>
    </row>
    <row r="11" spans="1:18" x14ac:dyDescent="0.25">
      <c r="A11" s="1" t="s">
        <v>7</v>
      </c>
      <c r="B11" s="7">
        <v>383442</v>
      </c>
      <c r="C11" s="7">
        <v>838898272</v>
      </c>
      <c r="D11" s="9">
        <v>155669374028.88</v>
      </c>
      <c r="E11" s="7">
        <v>258830</v>
      </c>
      <c r="F11" s="7">
        <v>298510270.5</v>
      </c>
      <c r="G11" s="9">
        <v>31588503582.990002</v>
      </c>
      <c r="I11" s="7">
        <v>168287</v>
      </c>
      <c r="J11" s="7">
        <v>155667203</v>
      </c>
      <c r="K11" s="9">
        <v>40739010900</v>
      </c>
      <c r="L11" s="7">
        <v>697248</v>
      </c>
      <c r="M11" s="7">
        <v>242642202</v>
      </c>
      <c r="N11" s="9">
        <v>52779126000</v>
      </c>
      <c r="O11" s="17">
        <f t="shared" si="0"/>
        <v>551729</v>
      </c>
      <c r="P11" s="17">
        <f t="shared" si="1"/>
        <v>956078</v>
      </c>
      <c r="Q11" s="18">
        <f t="shared" si="2"/>
        <v>69.498250046671458</v>
      </c>
      <c r="R11" s="18">
        <f t="shared" si="3"/>
        <v>27.072058974267787</v>
      </c>
    </row>
    <row r="12" spans="1:18" x14ac:dyDescent="0.25">
      <c r="A12" s="1" t="s">
        <v>5</v>
      </c>
      <c r="B12" s="7">
        <v>103055</v>
      </c>
      <c r="C12" s="7">
        <v>305530840</v>
      </c>
      <c r="D12" s="9">
        <v>49099336173.139999</v>
      </c>
      <c r="E12" s="7">
        <v>197086</v>
      </c>
      <c r="F12" s="7">
        <v>256051483.75</v>
      </c>
      <c r="G12" s="9">
        <v>29046594192.700001</v>
      </c>
      <c r="I12" s="7">
        <v>27857</v>
      </c>
      <c r="J12" s="7">
        <v>28916013</v>
      </c>
      <c r="K12" s="9">
        <v>6173736100</v>
      </c>
      <c r="L12" s="7">
        <v>133298</v>
      </c>
      <c r="M12" s="7">
        <v>67297440.5</v>
      </c>
      <c r="N12" s="9">
        <v>11665220000</v>
      </c>
      <c r="O12" s="17">
        <f t="shared" si="0"/>
        <v>130912</v>
      </c>
      <c r="P12" s="17">
        <f t="shared" si="1"/>
        <v>330384</v>
      </c>
      <c r="Q12" s="18">
        <f t="shared" si="2"/>
        <v>78.720820092886825</v>
      </c>
      <c r="R12" s="18">
        <f t="shared" si="3"/>
        <v>59.653615187176129</v>
      </c>
    </row>
    <row r="13" spans="1:18" x14ac:dyDescent="0.25">
      <c r="A13" s="1" t="s">
        <v>13</v>
      </c>
      <c r="B13" s="7">
        <v>61785</v>
      </c>
      <c r="C13" s="7">
        <v>354415924</v>
      </c>
      <c r="D13" s="9">
        <v>39210321761.559998</v>
      </c>
      <c r="E13" s="7">
        <v>68022</v>
      </c>
      <c r="F13" s="7">
        <v>190403903.25</v>
      </c>
      <c r="G13" s="9">
        <v>14177264105.5</v>
      </c>
      <c r="I13" s="7">
        <v>44956</v>
      </c>
      <c r="J13" s="7">
        <v>41582037</v>
      </c>
      <c r="K13" s="9">
        <v>7699392500</v>
      </c>
      <c r="L13" s="7">
        <v>267962</v>
      </c>
      <c r="M13" s="7">
        <v>80543222</v>
      </c>
      <c r="N13" s="9">
        <v>18446911000</v>
      </c>
      <c r="O13" s="17">
        <f t="shared" si="0"/>
        <v>106741</v>
      </c>
      <c r="P13" s="17">
        <f t="shared" si="1"/>
        <v>335984</v>
      </c>
      <c r="Q13" s="18">
        <f t="shared" si="2"/>
        <v>57.88310021453799</v>
      </c>
      <c r="R13" s="18">
        <f t="shared" si="3"/>
        <v>20.245606933663506</v>
      </c>
    </row>
    <row r="14" spans="1:18" x14ac:dyDescent="0.25">
      <c r="A14" s="1" t="s">
        <v>17</v>
      </c>
      <c r="B14" s="7">
        <v>72392</v>
      </c>
      <c r="C14" s="7">
        <v>386117260.80000001</v>
      </c>
      <c r="D14" s="9">
        <v>40175080532.860001</v>
      </c>
      <c r="E14" s="7">
        <v>68046</v>
      </c>
      <c r="F14" s="7">
        <v>311581324</v>
      </c>
      <c r="G14" s="9">
        <v>14019522857</v>
      </c>
      <c r="I14" s="7">
        <v>52129</v>
      </c>
      <c r="J14" s="7">
        <v>92398104</v>
      </c>
      <c r="K14" s="9">
        <v>19996681500</v>
      </c>
      <c r="L14" s="7">
        <v>657658</v>
      </c>
      <c r="M14" s="7">
        <v>193233705.5</v>
      </c>
      <c r="N14" s="9">
        <v>33139565000</v>
      </c>
      <c r="O14" s="17">
        <f t="shared" si="0"/>
        <v>124521</v>
      </c>
      <c r="P14" s="17">
        <f t="shared" si="1"/>
        <v>725704</v>
      </c>
      <c r="Q14" s="18">
        <f t="shared" si="2"/>
        <v>58.136378602805948</v>
      </c>
      <c r="R14" s="18">
        <f t="shared" si="3"/>
        <v>9.3765502188219987</v>
      </c>
    </row>
    <row r="15" spans="1:18" x14ac:dyDescent="0.25">
      <c r="A15" s="1" t="s">
        <v>21</v>
      </c>
      <c r="B15" s="7">
        <v>28421</v>
      </c>
      <c r="C15" s="7">
        <v>77152602</v>
      </c>
      <c r="D15" s="9">
        <v>13530098931.370001</v>
      </c>
      <c r="E15" s="7">
        <v>13652</v>
      </c>
      <c r="F15" s="7">
        <v>15149420</v>
      </c>
      <c r="G15" s="9">
        <v>1962682311.8299999</v>
      </c>
      <c r="I15" s="7">
        <v>22817</v>
      </c>
      <c r="J15" s="7">
        <v>18400145</v>
      </c>
      <c r="K15" s="9">
        <v>3850220600</v>
      </c>
      <c r="L15" s="7">
        <v>99922</v>
      </c>
      <c r="M15" s="7">
        <v>19378577</v>
      </c>
      <c r="N15" s="9">
        <v>4602320000</v>
      </c>
      <c r="O15" s="17">
        <f t="shared" si="0"/>
        <v>51238</v>
      </c>
      <c r="P15" s="17">
        <f t="shared" si="1"/>
        <v>113574</v>
      </c>
      <c r="Q15" s="18">
        <f t="shared" si="2"/>
        <v>55.468597525274213</v>
      </c>
      <c r="R15" s="18">
        <f t="shared" si="3"/>
        <v>12.020356771796362</v>
      </c>
    </row>
    <row r="16" spans="1:18" x14ac:dyDescent="0.25">
      <c r="A16" s="1" t="s">
        <v>20</v>
      </c>
      <c r="B16" s="7">
        <v>486022</v>
      </c>
      <c r="C16" s="7">
        <v>2130812784.4000001</v>
      </c>
      <c r="D16" s="9">
        <v>247065938678.63</v>
      </c>
      <c r="E16" s="7">
        <v>649146</v>
      </c>
      <c r="F16" s="7">
        <v>1700967956.5</v>
      </c>
      <c r="G16" s="9">
        <v>81479970879.979996</v>
      </c>
      <c r="I16" s="7">
        <v>175434</v>
      </c>
      <c r="J16" s="7">
        <v>272880924</v>
      </c>
      <c r="K16" s="9">
        <v>52181396247.059998</v>
      </c>
      <c r="L16" s="7">
        <v>1260448</v>
      </c>
      <c r="M16" s="7">
        <v>747262287.5</v>
      </c>
      <c r="N16" s="9">
        <v>74924950000</v>
      </c>
      <c r="O16" s="17">
        <f t="shared" si="0"/>
        <v>661456</v>
      </c>
      <c r="P16" s="17">
        <f t="shared" si="1"/>
        <v>1909594</v>
      </c>
      <c r="Q16" s="18">
        <f t="shared" si="2"/>
        <v>73.477600928859971</v>
      </c>
      <c r="R16" s="18">
        <f t="shared" si="3"/>
        <v>33.993927505008919</v>
      </c>
    </row>
    <row r="17" spans="1:18" x14ac:dyDescent="0.25">
      <c r="A17" s="1" t="s">
        <v>0</v>
      </c>
      <c r="B17" s="7">
        <v>195080</v>
      </c>
      <c r="C17" s="7">
        <v>756077323</v>
      </c>
      <c r="D17" s="9">
        <v>72568729151.470001</v>
      </c>
      <c r="E17" s="7">
        <v>258206</v>
      </c>
      <c r="F17" s="7">
        <v>518989301.75</v>
      </c>
      <c r="G17" s="9">
        <v>38982809656.970001</v>
      </c>
      <c r="I17" s="7">
        <v>56795</v>
      </c>
      <c r="J17" s="7">
        <v>81582631</v>
      </c>
      <c r="K17" s="9">
        <v>13552353870</v>
      </c>
      <c r="L17" s="7">
        <v>454089</v>
      </c>
      <c r="M17" s="7">
        <v>248323953.25</v>
      </c>
      <c r="N17" s="9">
        <v>35196697625</v>
      </c>
      <c r="O17" s="17">
        <f t="shared" si="0"/>
        <v>251875</v>
      </c>
      <c r="P17" s="17">
        <f t="shared" si="1"/>
        <v>712295</v>
      </c>
      <c r="Q17" s="18">
        <f t="shared" si="2"/>
        <v>77.451116625310178</v>
      </c>
      <c r="R17" s="18">
        <f t="shared" si="3"/>
        <v>36.249868383183937</v>
      </c>
    </row>
    <row r="18" spans="1:18" x14ac:dyDescent="0.25">
      <c r="A18" s="1" t="s">
        <v>24</v>
      </c>
      <c r="B18" s="7">
        <v>481591</v>
      </c>
      <c r="C18" s="7">
        <v>2158710625.8000002</v>
      </c>
      <c r="D18" s="9">
        <v>195240684504.62</v>
      </c>
      <c r="E18" s="7">
        <v>408425</v>
      </c>
      <c r="F18" s="7">
        <v>1452063589.9000001</v>
      </c>
      <c r="G18" s="9">
        <v>58177646563.120003</v>
      </c>
      <c r="I18" s="7">
        <v>299828</v>
      </c>
      <c r="J18" s="7">
        <v>366483877.39999998</v>
      </c>
      <c r="K18" s="9">
        <v>69078375941.630005</v>
      </c>
      <c r="L18" s="7">
        <v>2367305</v>
      </c>
      <c r="M18" s="7">
        <v>648392429.25</v>
      </c>
      <c r="N18" s="9">
        <v>139852510161.29001</v>
      </c>
      <c r="O18" s="17">
        <f t="shared" si="0"/>
        <v>781419</v>
      </c>
      <c r="P18" s="17">
        <f t="shared" si="1"/>
        <v>2775730</v>
      </c>
      <c r="Q18" s="18">
        <f t="shared" si="2"/>
        <v>61.630316130014755</v>
      </c>
      <c r="R18" s="18">
        <f t="shared" si="3"/>
        <v>14.714147269366977</v>
      </c>
    </row>
    <row r="19" spans="1:18" x14ac:dyDescent="0.25">
      <c r="A19" s="1" t="s">
        <v>4</v>
      </c>
      <c r="B19" s="7">
        <v>160282</v>
      </c>
      <c r="C19" s="7">
        <v>677255528.79999995</v>
      </c>
      <c r="D19" s="9">
        <v>70550021734.259995</v>
      </c>
      <c r="E19" s="7">
        <v>102915</v>
      </c>
      <c r="F19" s="7">
        <v>216988827</v>
      </c>
      <c r="G19" s="9">
        <v>14995064313.120001</v>
      </c>
      <c r="I19" s="7">
        <v>95962</v>
      </c>
      <c r="J19" s="7">
        <v>124641704.40000001</v>
      </c>
      <c r="K19" s="9">
        <v>26138185921</v>
      </c>
      <c r="L19" s="7">
        <v>993469</v>
      </c>
      <c r="M19" s="7">
        <v>223450310.5</v>
      </c>
      <c r="N19" s="9">
        <v>61473146000</v>
      </c>
      <c r="O19" s="17">
        <f t="shared" si="0"/>
        <v>256244</v>
      </c>
      <c r="P19" s="17">
        <f t="shared" si="1"/>
        <v>1096384</v>
      </c>
      <c r="Q19" s="18">
        <f t="shared" si="2"/>
        <v>62.550537768689217</v>
      </c>
      <c r="R19" s="18">
        <f t="shared" si="3"/>
        <v>9.3867659506158425</v>
      </c>
    </row>
    <row r="20" spans="1:18" x14ac:dyDescent="0.25">
      <c r="A20" s="1" t="s">
        <v>15</v>
      </c>
      <c r="B20" s="7">
        <v>38253</v>
      </c>
      <c r="C20" s="7">
        <v>108882997</v>
      </c>
      <c r="D20" s="9">
        <v>16658506355.08</v>
      </c>
      <c r="E20" s="7">
        <v>59325</v>
      </c>
      <c r="F20" s="7">
        <v>75496873</v>
      </c>
      <c r="G20" s="9">
        <v>9392377781.9400005</v>
      </c>
      <c r="I20" s="7">
        <v>20892</v>
      </c>
      <c r="J20" s="7">
        <v>24273692</v>
      </c>
      <c r="K20" s="9">
        <v>5061398500</v>
      </c>
      <c r="L20" s="7">
        <v>97660</v>
      </c>
      <c r="M20" s="7">
        <v>39405164</v>
      </c>
      <c r="N20" s="9">
        <v>7242149000</v>
      </c>
      <c r="O20" s="17">
        <f t="shared" si="0"/>
        <v>59145</v>
      </c>
      <c r="P20" s="17">
        <f t="shared" si="1"/>
        <v>156985</v>
      </c>
      <c r="Q20" s="18">
        <f t="shared" si="2"/>
        <v>64.676642150646714</v>
      </c>
      <c r="R20" s="18">
        <f t="shared" si="3"/>
        <v>37.790234735802784</v>
      </c>
    </row>
    <row r="21" spans="1:18" x14ac:dyDescent="0.25">
      <c r="A21" s="1" t="s">
        <v>14</v>
      </c>
      <c r="B21" s="7">
        <v>216708</v>
      </c>
      <c r="C21" s="7">
        <v>904263860.20000005</v>
      </c>
      <c r="D21" s="9">
        <v>102812405557.91</v>
      </c>
      <c r="E21" s="7">
        <v>533339</v>
      </c>
      <c r="F21" s="7">
        <v>1268013566</v>
      </c>
      <c r="G21" s="9">
        <v>67900714150.199997</v>
      </c>
      <c r="I21" s="7">
        <v>78578</v>
      </c>
      <c r="J21" s="7">
        <v>116150571.40000001</v>
      </c>
      <c r="K21" s="9">
        <v>22643930500</v>
      </c>
      <c r="L21" s="7">
        <v>868053</v>
      </c>
      <c r="M21" s="7">
        <v>429383483.75</v>
      </c>
      <c r="N21" s="9">
        <v>49071677000</v>
      </c>
      <c r="O21" s="17">
        <f t="shared" si="0"/>
        <v>295286</v>
      </c>
      <c r="P21" s="17">
        <f t="shared" si="1"/>
        <v>1401392</v>
      </c>
      <c r="Q21" s="18">
        <f t="shared" si="2"/>
        <v>73.389188786464643</v>
      </c>
      <c r="R21" s="18">
        <f t="shared" si="3"/>
        <v>38.057802527772388</v>
      </c>
    </row>
    <row r="22" spans="1:18" x14ac:dyDescent="0.25">
      <c r="A22" s="1" t="s">
        <v>23</v>
      </c>
      <c r="B22" s="7">
        <v>69588</v>
      </c>
      <c r="C22" s="7">
        <v>308107519</v>
      </c>
      <c r="D22" s="9">
        <v>34559420580.650002</v>
      </c>
      <c r="E22" s="7">
        <v>56922</v>
      </c>
      <c r="F22" s="7">
        <v>103036780.5</v>
      </c>
      <c r="G22" s="9">
        <v>8805204991.9899998</v>
      </c>
      <c r="I22" s="7">
        <v>34809</v>
      </c>
      <c r="J22" s="7">
        <v>32774266</v>
      </c>
      <c r="K22" s="9">
        <v>5966863108</v>
      </c>
      <c r="L22" s="7">
        <v>284247</v>
      </c>
      <c r="M22" s="7">
        <v>76822706.5</v>
      </c>
      <c r="N22" s="9">
        <v>23259415000</v>
      </c>
      <c r="O22" s="17">
        <f t="shared" si="0"/>
        <v>104397</v>
      </c>
      <c r="P22" s="17">
        <f t="shared" si="1"/>
        <v>341169</v>
      </c>
      <c r="Q22" s="18">
        <f t="shared" si="2"/>
        <v>66.657087847351931</v>
      </c>
      <c r="R22" s="18">
        <f t="shared" si="3"/>
        <v>16.684399813582125</v>
      </c>
    </row>
    <row r="23" spans="1:18" x14ac:dyDescent="0.25">
      <c r="A23" s="1" t="s">
        <v>3</v>
      </c>
      <c r="B23" s="7">
        <v>189942</v>
      </c>
      <c r="C23" s="7">
        <v>1394896555.5999999</v>
      </c>
      <c r="D23" s="9">
        <v>105449444964.37</v>
      </c>
      <c r="E23" s="7">
        <v>140508</v>
      </c>
      <c r="F23" s="7">
        <v>420751228.75</v>
      </c>
      <c r="G23" s="9">
        <v>22681652674.639999</v>
      </c>
      <c r="I23" s="7">
        <v>70796</v>
      </c>
      <c r="J23" s="7">
        <v>135018348.40000001</v>
      </c>
      <c r="K23" s="9">
        <v>18552931420</v>
      </c>
      <c r="L23" s="7">
        <v>1307730</v>
      </c>
      <c r="M23" s="7">
        <v>272414166.5</v>
      </c>
      <c r="N23" s="9">
        <v>41228945000</v>
      </c>
      <c r="O23" s="17">
        <f t="shared" si="0"/>
        <v>260738</v>
      </c>
      <c r="P23" s="17">
        <f t="shared" si="1"/>
        <v>1448238</v>
      </c>
      <c r="Q23" s="18">
        <f t="shared" si="2"/>
        <v>72.847839593768455</v>
      </c>
      <c r="R23" s="18">
        <f t="shared" si="3"/>
        <v>9.7019964950512279</v>
      </c>
    </row>
    <row r="24" spans="1:18" x14ac:dyDescent="0.25">
      <c r="A24" s="1" t="s">
        <v>9</v>
      </c>
      <c r="B24" s="7">
        <v>137189</v>
      </c>
      <c r="C24" s="7">
        <v>718914616.79999995</v>
      </c>
      <c r="D24" s="9">
        <v>78222283190.100006</v>
      </c>
      <c r="E24" s="7">
        <v>142454</v>
      </c>
      <c r="F24" s="7">
        <v>342190823.75</v>
      </c>
      <c r="G24" s="9">
        <v>21096091229.509998</v>
      </c>
      <c r="I24" s="7">
        <v>77948</v>
      </c>
      <c r="J24" s="7">
        <v>123129361</v>
      </c>
      <c r="K24" s="9">
        <v>23460586700.009998</v>
      </c>
      <c r="L24" s="7">
        <v>1574877</v>
      </c>
      <c r="M24" s="7">
        <v>288888347</v>
      </c>
      <c r="N24" s="9">
        <v>58610022507</v>
      </c>
      <c r="O24" s="17">
        <f t="shared" si="0"/>
        <v>215137</v>
      </c>
      <c r="P24" s="17">
        <f t="shared" si="1"/>
        <v>1717331</v>
      </c>
      <c r="Q24" s="18">
        <f t="shared" si="2"/>
        <v>63.768203516828812</v>
      </c>
      <c r="R24" s="18">
        <f t="shared" si="3"/>
        <v>8.2950811462670853</v>
      </c>
    </row>
    <row r="25" spans="1:18" x14ac:dyDescent="0.25">
      <c r="A25" s="1" t="s">
        <v>10</v>
      </c>
      <c r="B25" s="7">
        <v>624399</v>
      </c>
      <c r="C25" s="7">
        <v>3204254528</v>
      </c>
      <c r="D25" s="9">
        <v>291321955332.21002</v>
      </c>
      <c r="E25" s="7">
        <v>935565</v>
      </c>
      <c r="F25" s="7">
        <v>2192275124.6999998</v>
      </c>
      <c r="G25" s="9">
        <v>136944501714.46001</v>
      </c>
      <c r="I25" s="7">
        <v>180775</v>
      </c>
      <c r="J25" s="7">
        <v>355613865.80000001</v>
      </c>
      <c r="K25" s="9">
        <v>57179500111.239998</v>
      </c>
      <c r="L25" s="7">
        <v>2999824</v>
      </c>
      <c r="M25" s="7">
        <v>1071736434.35</v>
      </c>
      <c r="N25" s="9">
        <v>166020297553</v>
      </c>
      <c r="O25" s="17">
        <f t="shared" si="0"/>
        <v>805174</v>
      </c>
      <c r="P25" s="17">
        <f t="shared" si="1"/>
        <v>3935389</v>
      </c>
      <c r="Q25" s="18">
        <f t="shared" si="2"/>
        <v>77.548331168169867</v>
      </c>
      <c r="R25" s="18">
        <f t="shared" si="3"/>
        <v>23.773126366923321</v>
      </c>
    </row>
    <row r="26" spans="1:18" x14ac:dyDescent="0.25">
      <c r="A26" s="1" t="s">
        <v>1</v>
      </c>
      <c r="B26" s="7">
        <v>290305</v>
      </c>
      <c r="C26" s="7">
        <v>1968199730.2</v>
      </c>
      <c r="D26" s="9">
        <v>160953903175.07999</v>
      </c>
      <c r="E26" s="7">
        <v>185079</v>
      </c>
      <c r="F26" s="7">
        <v>868275750.5</v>
      </c>
      <c r="G26" s="9">
        <v>34754510022.239998</v>
      </c>
      <c r="I26" s="7">
        <v>168813</v>
      </c>
      <c r="J26" s="7">
        <v>267997268</v>
      </c>
      <c r="K26" s="9">
        <v>46463913868</v>
      </c>
      <c r="L26" s="7">
        <v>1314528</v>
      </c>
      <c r="M26" s="7">
        <v>518855313.5</v>
      </c>
      <c r="N26" s="9">
        <v>73608210000</v>
      </c>
      <c r="O26" s="17">
        <f t="shared" si="0"/>
        <v>459118</v>
      </c>
      <c r="P26" s="17">
        <f t="shared" si="1"/>
        <v>1499607</v>
      </c>
      <c r="Q26" s="18">
        <f t="shared" si="2"/>
        <v>63.231021218945891</v>
      </c>
      <c r="R26" s="18">
        <f t="shared" si="3"/>
        <v>12.341833560392823</v>
      </c>
    </row>
    <row r="27" spans="1:18" x14ac:dyDescent="0.25">
      <c r="A27" s="1" t="s">
        <v>18</v>
      </c>
      <c r="B27" s="7">
        <v>51693</v>
      </c>
      <c r="C27" s="7">
        <v>197550456</v>
      </c>
      <c r="D27" s="9">
        <v>25215213861.709999</v>
      </c>
      <c r="E27" s="7">
        <v>143018</v>
      </c>
      <c r="F27" s="7">
        <v>250989297</v>
      </c>
      <c r="G27" s="9">
        <v>16867086334.129999</v>
      </c>
      <c r="I27" s="7">
        <v>15643</v>
      </c>
      <c r="J27" s="7">
        <v>22845716</v>
      </c>
      <c r="K27" s="9">
        <v>4783197066.6700001</v>
      </c>
      <c r="L27" s="7">
        <v>249357</v>
      </c>
      <c r="M27" s="7">
        <v>92918098</v>
      </c>
      <c r="N27" s="9">
        <v>14711475000</v>
      </c>
      <c r="O27" s="17">
        <f t="shared" si="0"/>
        <v>67336</v>
      </c>
      <c r="P27" s="17">
        <f t="shared" si="1"/>
        <v>392375</v>
      </c>
      <c r="Q27" s="18">
        <f t="shared" si="2"/>
        <v>76.768741832006654</v>
      </c>
      <c r="R27" s="18">
        <f t="shared" si="3"/>
        <v>36.449315068493149</v>
      </c>
    </row>
    <row r="28" spans="1:18" x14ac:dyDescent="0.25">
      <c r="A28" s="1" t="s">
        <v>12</v>
      </c>
      <c r="B28" s="7">
        <v>272432</v>
      </c>
      <c r="C28" s="7">
        <v>801739527.39999998</v>
      </c>
      <c r="D28" s="9">
        <v>127044241176.28999</v>
      </c>
      <c r="E28" s="7">
        <v>497779</v>
      </c>
      <c r="F28" s="7">
        <v>690021162.25</v>
      </c>
      <c r="G28" s="9">
        <v>67193544780.160004</v>
      </c>
      <c r="I28" s="7">
        <v>82528</v>
      </c>
      <c r="J28" s="7">
        <v>91863999</v>
      </c>
      <c r="K28" s="9">
        <v>23814545349</v>
      </c>
      <c r="L28" s="7">
        <v>790946</v>
      </c>
      <c r="M28" s="7">
        <v>259615087.5</v>
      </c>
      <c r="N28" s="9">
        <v>50635700000</v>
      </c>
      <c r="O28" s="17">
        <f t="shared" si="0"/>
        <v>354960</v>
      </c>
      <c r="P28" s="17">
        <f t="shared" si="1"/>
        <v>1288725</v>
      </c>
      <c r="Q28" s="18">
        <f t="shared" si="2"/>
        <v>76.75005634437683</v>
      </c>
      <c r="R28" s="18">
        <f t="shared" si="3"/>
        <v>38.625695939785444</v>
      </c>
    </row>
    <row r="29" spans="1:18" x14ac:dyDescent="0.25">
      <c r="A29" s="1" t="s">
        <v>26</v>
      </c>
      <c r="B29" s="7"/>
      <c r="C29" s="7"/>
      <c r="D29" s="9"/>
      <c r="E29" s="7">
        <v>1</v>
      </c>
      <c r="F29" s="7">
        <v>1449</v>
      </c>
      <c r="G29" s="9">
        <v>50000</v>
      </c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17</v>
      </c>
      <c r="Q29" s="18">
        <v>0</v>
      </c>
      <c r="R29" s="18">
        <f t="shared" si="3"/>
        <v>5.8823529411764701</v>
      </c>
    </row>
    <row r="30" spans="1:18" s="3" customFormat="1" x14ac:dyDescent="0.25">
      <c r="A30" s="2" t="s">
        <v>33</v>
      </c>
      <c r="B30" s="6">
        <f t="shared" ref="B30:G30" si="4">SUM(B5:B29)</f>
        <v>5006768</v>
      </c>
      <c r="C30" s="6">
        <f t="shared" si="4"/>
        <v>21346865558.600002</v>
      </c>
      <c r="D30" s="6">
        <f t="shared" si="4"/>
        <v>2375246816443.25</v>
      </c>
      <c r="E30" s="6">
        <f t="shared" si="4"/>
        <v>5696633</v>
      </c>
      <c r="F30" s="6">
        <f t="shared" si="4"/>
        <v>14104575132.099998</v>
      </c>
      <c r="G30" s="6">
        <f t="shared" si="4"/>
        <v>825406567377.26001</v>
      </c>
      <c r="I30" s="6">
        <f>SUM(I5:I29)</f>
        <v>2070314</v>
      </c>
      <c r="J30" s="6">
        <f t="shared" ref="J30:P30" si="5">SUM(J5:J29)</f>
        <v>2993776540.6000004</v>
      </c>
      <c r="K30" s="6">
        <f t="shared" si="5"/>
        <v>569557388202.60999</v>
      </c>
      <c r="L30" s="6">
        <f t="shared" si="5"/>
        <v>21368385</v>
      </c>
      <c r="M30" s="6">
        <f t="shared" si="5"/>
        <v>7005914714.7000008</v>
      </c>
      <c r="N30" s="6">
        <f t="shared" si="5"/>
        <v>1161710228642.8301</v>
      </c>
      <c r="O30" s="16">
        <f t="shared" si="5"/>
        <v>7077082</v>
      </c>
      <c r="P30" s="16">
        <f t="shared" si="5"/>
        <v>27065018</v>
      </c>
      <c r="Q30" s="18">
        <f t="shared" si="2"/>
        <v>70.746219981625188</v>
      </c>
      <c r="R30" s="18">
        <f t="shared" si="3"/>
        <v>21.047955704296964</v>
      </c>
    </row>
    <row r="31" spans="1:18" x14ac:dyDescent="0.25">
      <c r="G31" s="8" t="s">
        <v>2</v>
      </c>
      <c r="I31" s="5">
        <f>B30+I30</f>
        <v>7077082</v>
      </c>
      <c r="O31" s="5"/>
    </row>
    <row r="32" spans="1:18" x14ac:dyDescent="0.25">
      <c r="G32" s="8" t="s">
        <v>35</v>
      </c>
      <c r="I32" s="5">
        <f>E30+L30</f>
        <v>27065018</v>
      </c>
      <c r="O32" s="5" t="s">
        <v>43</v>
      </c>
      <c r="P32" s="15">
        <f>(B30+E30)/(I33%)</f>
        <v>31.349568421391773</v>
      </c>
      <c r="R32" s="20"/>
    </row>
    <row r="33" spans="9:9" x14ac:dyDescent="0.25">
      <c r="I33" s="14">
        <f>SUM(I31:I32)</f>
        <v>34142100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2025-02-03T07:24:56Z</dcterms:modified>
</cp:coreProperties>
</file>