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AA4A0422-9BF5-4B77-8C19-6B88DFE9D3BB}" xr6:coauthVersionLast="36" xr6:coauthVersionMax="47" xr10:uidLastSave="{00000000-0000-0000-0000-000000000000}"/>
  <bookViews>
    <workbookView xWindow="0" yWindow="0" windowWidth="19200" windowHeight="6810" xr2:uid="{00000000-000D-0000-FFFF-FFFF00000000}"/>
  </bookViews>
  <sheets>
    <sheet name="Dash" sheetId="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6" l="1"/>
  <c r="D30" i="6"/>
  <c r="E30" i="6"/>
  <c r="F30" i="6"/>
  <c r="G30" i="6"/>
  <c r="O29" i="6" l="1"/>
  <c r="B30" i="6"/>
  <c r="P6" i="6"/>
  <c r="R6" i="6" s="1"/>
  <c r="P7" i="6"/>
  <c r="R7" i="6" s="1"/>
  <c r="P8" i="6"/>
  <c r="R8" i="6" s="1"/>
  <c r="P9" i="6"/>
  <c r="R9" i="6" s="1"/>
  <c r="P10" i="6"/>
  <c r="R10" i="6" s="1"/>
  <c r="P11" i="6"/>
  <c r="R11" i="6" s="1"/>
  <c r="P12" i="6"/>
  <c r="R12" i="6" s="1"/>
  <c r="P13" i="6"/>
  <c r="R13" i="6" s="1"/>
  <c r="P14" i="6"/>
  <c r="R14" i="6" s="1"/>
  <c r="P15" i="6"/>
  <c r="R15" i="6" s="1"/>
  <c r="P16" i="6"/>
  <c r="R16" i="6" s="1"/>
  <c r="P17" i="6"/>
  <c r="R17" i="6" s="1"/>
  <c r="P18" i="6"/>
  <c r="R18" i="6" s="1"/>
  <c r="P19" i="6"/>
  <c r="R19" i="6" s="1"/>
  <c r="P20" i="6"/>
  <c r="R20" i="6" s="1"/>
  <c r="P21" i="6"/>
  <c r="R21" i="6" s="1"/>
  <c r="P22" i="6"/>
  <c r="R22" i="6" s="1"/>
  <c r="P23" i="6"/>
  <c r="R23" i="6" s="1"/>
  <c r="P24" i="6"/>
  <c r="R24" i="6" s="1"/>
  <c r="P25" i="6"/>
  <c r="R25" i="6" s="1"/>
  <c r="P26" i="6"/>
  <c r="R26" i="6" s="1"/>
  <c r="P27" i="6"/>
  <c r="R27" i="6" s="1"/>
  <c r="P28" i="6"/>
  <c r="R28" i="6" s="1"/>
  <c r="P29" i="6"/>
  <c r="R29" i="6" s="1"/>
  <c r="P5" i="6"/>
  <c r="O6" i="6"/>
  <c r="Q6" i="6" s="1"/>
  <c r="O7" i="6"/>
  <c r="Q7" i="6" s="1"/>
  <c r="O8" i="6"/>
  <c r="Q8" i="6" s="1"/>
  <c r="O9" i="6"/>
  <c r="Q9" i="6" s="1"/>
  <c r="O10" i="6"/>
  <c r="Q10" i="6" s="1"/>
  <c r="O11" i="6"/>
  <c r="Q11" i="6" s="1"/>
  <c r="O12" i="6"/>
  <c r="Q12" i="6" s="1"/>
  <c r="O13" i="6"/>
  <c r="Q13" i="6" s="1"/>
  <c r="O14" i="6"/>
  <c r="Q14" i="6" s="1"/>
  <c r="O15" i="6"/>
  <c r="Q15" i="6" s="1"/>
  <c r="O16" i="6"/>
  <c r="Q16" i="6" s="1"/>
  <c r="O17" i="6"/>
  <c r="Q17" i="6" s="1"/>
  <c r="O18" i="6"/>
  <c r="Q18" i="6" s="1"/>
  <c r="O19" i="6"/>
  <c r="Q19" i="6" s="1"/>
  <c r="O20" i="6"/>
  <c r="Q20" i="6" s="1"/>
  <c r="O21" i="6"/>
  <c r="Q21" i="6" s="1"/>
  <c r="O22" i="6"/>
  <c r="Q22" i="6" s="1"/>
  <c r="O23" i="6"/>
  <c r="Q23" i="6" s="1"/>
  <c r="O24" i="6"/>
  <c r="Q24" i="6" s="1"/>
  <c r="O25" i="6"/>
  <c r="Q25" i="6" s="1"/>
  <c r="O26" i="6"/>
  <c r="Q26" i="6" s="1"/>
  <c r="O27" i="6"/>
  <c r="Q27" i="6" s="1"/>
  <c r="O28" i="6"/>
  <c r="Q28" i="6" s="1"/>
  <c r="O5" i="6"/>
  <c r="Q5" i="6" s="1"/>
  <c r="P30" i="6" l="1"/>
  <c r="O30" i="6"/>
  <c r="J30" i="6"/>
  <c r="K30" i="6"/>
  <c r="L30" i="6"/>
  <c r="M30" i="6"/>
  <c r="N30" i="6"/>
  <c r="I30" i="6"/>
  <c r="R30" i="6" l="1"/>
  <c r="I31" i="6"/>
  <c r="Q30" i="6"/>
  <c r="I32" i="6"/>
  <c r="I33" i="6" l="1"/>
  <c r="P32" i="6" s="1"/>
</calcChain>
</file>

<file path=xl/sharedStrings.xml><?xml version="1.0" encoding="utf-8"?>
<sst xmlns="http://schemas.openxmlformats.org/spreadsheetml/2006/main" count="56" uniqueCount="46">
  <si>
    <t>KL</t>
  </si>
  <si>
    <t>UP</t>
  </si>
  <si>
    <t>PLI</t>
  </si>
  <si>
    <t>RJ</t>
  </si>
  <si>
    <t>MP</t>
  </si>
  <si>
    <t>HP</t>
  </si>
  <si>
    <t>DL</t>
  </si>
  <si>
    <t>GJ</t>
  </si>
  <si>
    <t>AP</t>
  </si>
  <si>
    <t>TL</t>
  </si>
  <si>
    <t>TN</t>
  </si>
  <si>
    <t>CG</t>
  </si>
  <si>
    <t>WB</t>
  </si>
  <si>
    <t>HY</t>
  </si>
  <si>
    <t>OI</t>
  </si>
  <si>
    <t>NE</t>
  </si>
  <si>
    <t>AM</t>
  </si>
  <si>
    <t>JH</t>
  </si>
  <si>
    <t>UT</t>
  </si>
  <si>
    <t>BI</t>
  </si>
  <si>
    <t>KA</t>
  </si>
  <si>
    <t>JK</t>
  </si>
  <si>
    <t>AA</t>
  </si>
  <si>
    <t>PB</t>
  </si>
  <si>
    <t>MH</t>
  </si>
  <si>
    <t>Circle</t>
  </si>
  <si>
    <t>(blank)</t>
  </si>
  <si>
    <t>Policies #</t>
  </si>
  <si>
    <t>Sum Assured</t>
  </si>
  <si>
    <t>Active - PLI</t>
  </si>
  <si>
    <t>Active - RPLI</t>
  </si>
  <si>
    <t>InActive - PLI</t>
  </si>
  <si>
    <t>InActive - RPLI</t>
  </si>
  <si>
    <t>Total</t>
  </si>
  <si>
    <t>Initial Premium</t>
  </si>
  <si>
    <t>RPLI</t>
  </si>
  <si>
    <t>Total PLI Policie</t>
  </si>
  <si>
    <t>Total RPLI Policies</t>
  </si>
  <si>
    <t>Active PLI%</t>
  </si>
  <si>
    <t>Active RPLI%</t>
  </si>
  <si>
    <t>(count)</t>
  </si>
  <si>
    <t>Count</t>
  </si>
  <si>
    <t>(Percent)</t>
  </si>
  <si>
    <t>Total Active%</t>
  </si>
  <si>
    <t>Active &amp; InActvie Policies - 01.11.2025</t>
  </si>
  <si>
    <t>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</si>
</sst>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3" fontId="2" fillId="0" borderId="0" xfId="0" applyNumberFormat="1" applyFont="1"/>
    <xf numFmtId="3" fontId="0" fillId="0" borderId="0" xfId="0" applyNumberFormat="1"/>
    <xf numFmtId="3" fontId="1" fillId="0" borderId="1" xfId="0" applyNumberFormat="1" applyFont="1" applyBorder="1"/>
    <xf numFmtId="3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3" fontId="1" fillId="0" borderId="0" xfId="0" applyNumberFormat="1" applyFont="1"/>
    <xf numFmtId="2" fontId="0" fillId="0" borderId="0" xfId="0" applyNumberFormat="1"/>
    <xf numFmtId="3" fontId="1" fillId="3" borderId="1" xfId="0" applyNumberFormat="1" applyFont="1" applyFill="1" applyBorder="1"/>
    <xf numFmtId="3" fontId="0" fillId="3" borderId="1" xfId="0" applyNumberFormat="1" applyFill="1" applyBorder="1"/>
    <xf numFmtId="2" fontId="0" fillId="3" borderId="1" xfId="0" applyNumberFormat="1" applyFill="1" applyBorder="1"/>
    <xf numFmtId="0" fontId="1" fillId="3" borderId="1" xfId="0" applyFont="1" applyFill="1" applyBorder="1" applyAlignment="1">
      <alignment horizontal="center" wrapText="1"/>
    </xf>
    <xf numFmtId="2" fontId="0" fillId="3" borderId="0" xfId="0" applyNumberFormat="1" applyFill="1" applyBorder="1"/>
    <xf numFmtId="3" fontId="1" fillId="2" borderId="1" xfId="0" applyNumberFormat="1" applyFont="1" applyFill="1" applyBorder="1" applyAlignment="1">
      <alignment horizontal="center"/>
    </xf>
    <xf numFmtId="3" fontId="1" fillId="3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3"/>
  <sheetViews>
    <sheetView tabSelected="1" topLeftCell="A7" zoomScale="85" zoomScaleNormal="85" workbookViewId="0">
      <selection activeCell="A30" sqref="A30"/>
    </sheetView>
  </sheetViews>
  <sheetFormatPr defaultRowHeight="14.5" x14ac:dyDescent="0.35"/>
  <cols>
    <col min="1" max="1" width="6" customWidth="1"/>
    <col min="2" max="2" width="9.453125" style="5" bestFit="1" customWidth="1"/>
    <col min="3" max="3" width="15.54296875" style="5" customWidth="1"/>
    <col min="4" max="4" width="19.54296875" style="8" bestFit="1" customWidth="1"/>
    <col min="5" max="5" width="9.453125" style="5" bestFit="1" customWidth="1"/>
    <col min="6" max="6" width="14.81640625" style="5" customWidth="1"/>
    <col min="7" max="7" width="19.81640625" style="8" customWidth="1"/>
    <col min="8" max="8" width="2" customWidth="1"/>
    <col min="9" max="9" width="11.1796875" style="5" bestFit="1" customWidth="1"/>
    <col min="10" max="10" width="14.81640625" style="5" bestFit="1" customWidth="1"/>
    <col min="11" max="11" width="18.54296875" style="8" bestFit="1" customWidth="1"/>
    <col min="12" max="12" width="14" style="5" customWidth="1"/>
    <col min="13" max="13" width="14.1796875" style="5" bestFit="1" customWidth="1"/>
    <col min="14" max="14" width="19.54296875" style="8" bestFit="1" customWidth="1"/>
    <col min="15" max="15" width="25.1796875" customWidth="1"/>
    <col min="16" max="16" width="16.453125" bestFit="1" customWidth="1"/>
    <col min="17" max="17" width="9.7265625" bestFit="1" customWidth="1"/>
  </cols>
  <sheetData>
    <row r="1" spans="1:18" x14ac:dyDescent="0.35">
      <c r="C1" s="4" t="s">
        <v>44</v>
      </c>
      <c r="F1" s="5" t="s">
        <v>45</v>
      </c>
    </row>
    <row r="3" spans="1:18" s="11" customFormat="1" ht="29" x14ac:dyDescent="0.35">
      <c r="A3" s="10"/>
      <c r="B3" s="21" t="s">
        <v>29</v>
      </c>
      <c r="C3" s="21"/>
      <c r="D3" s="21"/>
      <c r="E3" s="21" t="s">
        <v>30</v>
      </c>
      <c r="F3" s="21"/>
      <c r="G3" s="21"/>
      <c r="I3" s="22" t="s">
        <v>31</v>
      </c>
      <c r="J3" s="22"/>
      <c r="K3" s="22"/>
      <c r="L3" s="22" t="s">
        <v>32</v>
      </c>
      <c r="M3" s="22"/>
      <c r="N3" s="22"/>
      <c r="O3" s="19" t="s">
        <v>36</v>
      </c>
      <c r="P3" s="19" t="s">
        <v>37</v>
      </c>
      <c r="Q3" s="19" t="s">
        <v>38</v>
      </c>
      <c r="R3" s="19" t="s">
        <v>39</v>
      </c>
    </row>
    <row r="4" spans="1:18" s="11" customFormat="1" x14ac:dyDescent="0.35">
      <c r="A4" s="10" t="s">
        <v>25</v>
      </c>
      <c r="B4" s="12" t="s">
        <v>27</v>
      </c>
      <c r="C4" s="13" t="s">
        <v>34</v>
      </c>
      <c r="D4" s="12" t="s">
        <v>28</v>
      </c>
      <c r="E4" s="12" t="s">
        <v>27</v>
      </c>
      <c r="F4" s="13" t="s">
        <v>34</v>
      </c>
      <c r="G4" s="12" t="s">
        <v>28</v>
      </c>
      <c r="I4" s="12" t="s">
        <v>27</v>
      </c>
      <c r="J4" s="13" t="s">
        <v>34</v>
      </c>
      <c r="K4" s="12" t="s">
        <v>28</v>
      </c>
      <c r="L4" s="12" t="s">
        <v>27</v>
      </c>
      <c r="M4" s="13" t="s">
        <v>34</v>
      </c>
      <c r="N4" s="12" t="s">
        <v>28</v>
      </c>
      <c r="O4" s="19" t="s">
        <v>40</v>
      </c>
      <c r="P4" s="19" t="s">
        <v>41</v>
      </c>
      <c r="Q4" s="19" t="s">
        <v>42</v>
      </c>
      <c r="R4" s="19" t="s">
        <v>42</v>
      </c>
    </row>
    <row r="5" spans="1:18" x14ac:dyDescent="0.35">
      <c r="A5" s="1" t="s">
        <v>22</v>
      </c>
      <c r="B5" s="7">
        <v>428306</v>
      </c>
      <c r="C5" s="7">
        <v>793368603</v>
      </c>
      <c r="D5" s="9">
        <v>172615387310.34</v>
      </c>
      <c r="E5" s="7"/>
      <c r="F5" s="7"/>
      <c r="G5" s="9"/>
      <c r="I5" s="7">
        <v>113064</v>
      </c>
      <c r="J5" s="7">
        <v>155230948</v>
      </c>
      <c r="K5" s="9">
        <v>30437199382</v>
      </c>
      <c r="L5" s="7"/>
      <c r="M5" s="7"/>
      <c r="N5" s="9"/>
      <c r="O5" s="17">
        <f>B5+I5</f>
        <v>541370</v>
      </c>
      <c r="P5" s="17">
        <f>E5+L5</f>
        <v>0</v>
      </c>
      <c r="Q5" s="18">
        <f>B5/O5%</f>
        <v>79.115207713763226</v>
      </c>
      <c r="R5" s="18">
        <v>0</v>
      </c>
    </row>
    <row r="6" spans="1:18" x14ac:dyDescent="0.35">
      <c r="A6" s="1" t="s">
        <v>16</v>
      </c>
      <c r="B6" s="7">
        <v>104530</v>
      </c>
      <c r="C6" s="7">
        <v>412600119.80000001</v>
      </c>
      <c r="D6" s="9">
        <v>52187369758.790001</v>
      </c>
      <c r="E6" s="7">
        <v>217266</v>
      </c>
      <c r="F6" s="7">
        <v>443685668</v>
      </c>
      <c r="G6" s="9">
        <v>37086363637.589996</v>
      </c>
      <c r="I6" s="7">
        <v>43982</v>
      </c>
      <c r="J6" s="7">
        <v>74335645.200000003</v>
      </c>
      <c r="K6" s="9">
        <v>13455878900</v>
      </c>
      <c r="L6" s="7">
        <v>368075</v>
      </c>
      <c r="M6" s="7">
        <v>226464682.09999999</v>
      </c>
      <c r="N6" s="9">
        <v>33186408541.669998</v>
      </c>
      <c r="O6" s="17">
        <f t="shared" ref="O6:O29" si="0">B6+I6</f>
        <v>148512</v>
      </c>
      <c r="P6" s="17">
        <f t="shared" ref="P6:P29" si="1">E6+L6</f>
        <v>585341</v>
      </c>
      <c r="Q6" s="18">
        <f t="shared" ref="Q6:Q30" si="2">B6/O6%</f>
        <v>70.384884723120024</v>
      </c>
      <c r="R6" s="18">
        <f t="shared" ref="R6:R30" si="3">E6/P6%</f>
        <v>37.117850962088767</v>
      </c>
    </row>
    <row r="7" spans="1:18" x14ac:dyDescent="0.35">
      <c r="A7" s="1" t="s">
        <v>8</v>
      </c>
      <c r="B7" s="7">
        <v>286074</v>
      </c>
      <c r="C7" s="7">
        <v>1707640580.8</v>
      </c>
      <c r="D7" s="9">
        <v>146332719667.57001</v>
      </c>
      <c r="E7" s="7">
        <v>513340</v>
      </c>
      <c r="F7" s="7">
        <v>2222380859.5</v>
      </c>
      <c r="G7" s="9">
        <v>83373787533.419998</v>
      </c>
      <c r="I7" s="7">
        <v>111585</v>
      </c>
      <c r="J7" s="7">
        <v>222379181</v>
      </c>
      <c r="K7" s="9">
        <v>34156283200</v>
      </c>
      <c r="L7" s="7">
        <v>3521753</v>
      </c>
      <c r="M7" s="7">
        <v>859066194.75</v>
      </c>
      <c r="N7" s="9">
        <v>121354463947.17999</v>
      </c>
      <c r="O7" s="17">
        <f t="shared" si="0"/>
        <v>397659</v>
      </c>
      <c r="P7" s="17">
        <f t="shared" si="1"/>
        <v>4035093</v>
      </c>
      <c r="Q7" s="18">
        <f t="shared" si="2"/>
        <v>71.939526076361901</v>
      </c>
      <c r="R7" s="18">
        <f t="shared" si="3"/>
        <v>12.721887698746968</v>
      </c>
    </row>
    <row r="8" spans="1:18" x14ac:dyDescent="0.35">
      <c r="A8" s="1" t="s">
        <v>19</v>
      </c>
      <c r="B8" s="7">
        <v>132630</v>
      </c>
      <c r="C8" s="7">
        <v>869704122</v>
      </c>
      <c r="D8" s="9">
        <v>91027119736.160004</v>
      </c>
      <c r="E8" s="7">
        <v>127731</v>
      </c>
      <c r="F8" s="7">
        <v>502513131.5</v>
      </c>
      <c r="G8" s="9">
        <v>27541340000</v>
      </c>
      <c r="I8" s="7">
        <v>69285</v>
      </c>
      <c r="J8" s="7">
        <v>179447885</v>
      </c>
      <c r="K8" s="9">
        <v>34144399400</v>
      </c>
      <c r="L8" s="7">
        <v>813509</v>
      </c>
      <c r="M8" s="7">
        <v>408623660.5</v>
      </c>
      <c r="N8" s="9">
        <v>75322545000</v>
      </c>
      <c r="O8" s="17">
        <f t="shared" si="0"/>
        <v>201915</v>
      </c>
      <c r="P8" s="17">
        <f t="shared" si="1"/>
        <v>941240</v>
      </c>
      <c r="Q8" s="18">
        <f t="shared" si="2"/>
        <v>65.686056013669116</v>
      </c>
      <c r="R8" s="18">
        <f t="shared" si="3"/>
        <v>13.570502741064979</v>
      </c>
    </row>
    <row r="9" spans="1:18" x14ac:dyDescent="0.35">
      <c r="A9" s="1" t="s">
        <v>11</v>
      </c>
      <c r="B9" s="7">
        <v>59345</v>
      </c>
      <c r="C9" s="7">
        <v>231108789</v>
      </c>
      <c r="D9" s="9">
        <v>31495644756.009998</v>
      </c>
      <c r="E9" s="7">
        <v>162932</v>
      </c>
      <c r="F9" s="7">
        <v>397904315.5</v>
      </c>
      <c r="G9" s="9">
        <v>26261293946.59</v>
      </c>
      <c r="I9" s="7">
        <v>30599</v>
      </c>
      <c r="J9" s="7">
        <v>43866936</v>
      </c>
      <c r="K9" s="9">
        <v>9809659628</v>
      </c>
      <c r="L9" s="7">
        <v>330053</v>
      </c>
      <c r="M9" s="7">
        <v>184168243.5</v>
      </c>
      <c r="N9" s="9">
        <v>34313790000</v>
      </c>
      <c r="O9" s="17">
        <f t="shared" si="0"/>
        <v>89944</v>
      </c>
      <c r="P9" s="17">
        <f t="shared" si="1"/>
        <v>492985</v>
      </c>
      <c r="Q9" s="18">
        <f t="shared" si="2"/>
        <v>65.979943075691537</v>
      </c>
      <c r="R9" s="18">
        <f t="shared" si="3"/>
        <v>33.05009280201223</v>
      </c>
    </row>
    <row r="10" spans="1:18" x14ac:dyDescent="0.35">
      <c r="A10" s="1" t="s">
        <v>6</v>
      </c>
      <c r="B10" s="7">
        <v>89622</v>
      </c>
      <c r="C10" s="7">
        <v>536536101</v>
      </c>
      <c r="D10" s="9">
        <v>67488595574.919998</v>
      </c>
      <c r="E10" s="7">
        <v>9146</v>
      </c>
      <c r="F10" s="7">
        <v>26588048.5</v>
      </c>
      <c r="G10" s="9">
        <v>3381730208</v>
      </c>
      <c r="I10" s="7">
        <v>48554</v>
      </c>
      <c r="J10" s="7">
        <v>72208524</v>
      </c>
      <c r="K10" s="9">
        <v>15137520490</v>
      </c>
      <c r="L10" s="7">
        <v>11089</v>
      </c>
      <c r="M10" s="7">
        <v>9756431</v>
      </c>
      <c r="N10" s="9">
        <v>2055202307.6900001</v>
      </c>
      <c r="O10" s="17">
        <f t="shared" si="0"/>
        <v>138176</v>
      </c>
      <c r="P10" s="17">
        <f t="shared" si="1"/>
        <v>20235</v>
      </c>
      <c r="Q10" s="18">
        <f t="shared" si="2"/>
        <v>64.860757295043996</v>
      </c>
      <c r="R10" s="18">
        <f t="shared" si="3"/>
        <v>45.198912774894985</v>
      </c>
    </row>
    <row r="11" spans="1:18" x14ac:dyDescent="0.35">
      <c r="A11" s="1" t="s">
        <v>7</v>
      </c>
      <c r="B11" s="7">
        <v>380437</v>
      </c>
      <c r="C11" s="7">
        <v>882003870</v>
      </c>
      <c r="D11" s="9">
        <v>157042584204.07001</v>
      </c>
      <c r="E11" s="7">
        <v>264528</v>
      </c>
      <c r="F11" s="7">
        <v>322161180.5</v>
      </c>
      <c r="G11" s="9">
        <v>32812613057.889999</v>
      </c>
      <c r="I11" s="7">
        <v>220254</v>
      </c>
      <c r="J11" s="7">
        <v>176461142</v>
      </c>
      <c r="K11" s="9">
        <v>45407114900</v>
      </c>
      <c r="L11" s="7">
        <v>761749</v>
      </c>
      <c r="M11" s="7">
        <v>257348244</v>
      </c>
      <c r="N11" s="9">
        <v>55893021000</v>
      </c>
      <c r="O11" s="17">
        <f t="shared" si="0"/>
        <v>600691</v>
      </c>
      <c r="P11" s="17">
        <f t="shared" si="1"/>
        <v>1026277</v>
      </c>
      <c r="Q11" s="18">
        <f t="shared" si="2"/>
        <v>63.333227899202754</v>
      </c>
      <c r="R11" s="18">
        <f t="shared" si="3"/>
        <v>25.77549725853741</v>
      </c>
    </row>
    <row r="12" spans="1:18" x14ac:dyDescent="0.35">
      <c r="A12" s="1" t="s">
        <v>5</v>
      </c>
      <c r="B12" s="7">
        <v>110852</v>
      </c>
      <c r="C12" s="7">
        <v>349930964</v>
      </c>
      <c r="D12" s="9">
        <v>54365271980.25</v>
      </c>
      <c r="E12" s="7">
        <v>199213</v>
      </c>
      <c r="F12" s="7">
        <v>281500091.75</v>
      </c>
      <c r="G12" s="9">
        <v>31381380263.529999</v>
      </c>
      <c r="I12" s="7">
        <v>30515</v>
      </c>
      <c r="J12" s="7">
        <v>35620183</v>
      </c>
      <c r="K12" s="9">
        <v>7427952100</v>
      </c>
      <c r="L12" s="7">
        <v>137454</v>
      </c>
      <c r="M12" s="7">
        <v>74562076.5</v>
      </c>
      <c r="N12" s="9">
        <v>12772110000</v>
      </c>
      <c r="O12" s="17">
        <f t="shared" si="0"/>
        <v>141367</v>
      </c>
      <c r="P12" s="17">
        <f t="shared" si="1"/>
        <v>336667</v>
      </c>
      <c r="Q12" s="18">
        <f t="shared" si="2"/>
        <v>78.414339980334873</v>
      </c>
      <c r="R12" s="18">
        <f t="shared" si="3"/>
        <v>59.172119631564719</v>
      </c>
    </row>
    <row r="13" spans="1:18" x14ac:dyDescent="0.35">
      <c r="A13" s="1" t="s">
        <v>13</v>
      </c>
      <c r="B13" s="7">
        <v>63747</v>
      </c>
      <c r="C13" s="7">
        <v>386807901</v>
      </c>
      <c r="D13" s="9">
        <v>41636826532.879997</v>
      </c>
      <c r="E13" s="7">
        <v>72831</v>
      </c>
      <c r="F13" s="7">
        <v>214150627.25</v>
      </c>
      <c r="G13" s="9">
        <v>16063452392.959999</v>
      </c>
      <c r="I13" s="7">
        <v>46163</v>
      </c>
      <c r="J13" s="7">
        <v>46085852</v>
      </c>
      <c r="K13" s="9">
        <v>8379377500</v>
      </c>
      <c r="L13" s="7">
        <v>271533</v>
      </c>
      <c r="M13" s="7">
        <v>86983819.5</v>
      </c>
      <c r="N13" s="9">
        <v>19228481000</v>
      </c>
      <c r="O13" s="17">
        <f t="shared" si="0"/>
        <v>109910</v>
      </c>
      <c r="P13" s="17">
        <f t="shared" si="1"/>
        <v>344364</v>
      </c>
      <c r="Q13" s="18">
        <f t="shared" si="2"/>
        <v>57.999272131744156</v>
      </c>
      <c r="R13" s="18">
        <f t="shared" si="3"/>
        <v>21.149423284663904</v>
      </c>
    </row>
    <row r="14" spans="1:18" x14ac:dyDescent="0.35">
      <c r="A14" s="1" t="s">
        <v>17</v>
      </c>
      <c r="B14" s="7">
        <v>80339</v>
      </c>
      <c r="C14" s="7">
        <v>611543211.79999995</v>
      </c>
      <c r="D14" s="9">
        <v>45971950532.860001</v>
      </c>
      <c r="E14" s="7">
        <v>88904</v>
      </c>
      <c r="F14" s="7">
        <v>628676638</v>
      </c>
      <c r="G14" s="9">
        <v>20953001493.360001</v>
      </c>
      <c r="I14" s="7">
        <v>55808</v>
      </c>
      <c r="J14" s="7">
        <v>110984043</v>
      </c>
      <c r="K14" s="9">
        <v>21932736500</v>
      </c>
      <c r="L14" s="7">
        <v>668744</v>
      </c>
      <c r="M14" s="7">
        <v>223770691.5</v>
      </c>
      <c r="N14" s="9">
        <v>35849160000</v>
      </c>
      <c r="O14" s="17">
        <f t="shared" si="0"/>
        <v>136147</v>
      </c>
      <c r="P14" s="17">
        <f t="shared" si="1"/>
        <v>757648</v>
      </c>
      <c r="Q14" s="18">
        <f t="shared" si="2"/>
        <v>59.009012317568512</v>
      </c>
      <c r="R14" s="18">
        <f t="shared" si="3"/>
        <v>11.734209025827298</v>
      </c>
    </row>
    <row r="15" spans="1:18" x14ac:dyDescent="0.35">
      <c r="A15" s="1" t="s">
        <v>21</v>
      </c>
      <c r="B15" s="7">
        <v>29294</v>
      </c>
      <c r="C15" s="7">
        <v>89992544</v>
      </c>
      <c r="D15" s="9">
        <v>15089670709.15</v>
      </c>
      <c r="E15" s="7">
        <v>14074</v>
      </c>
      <c r="F15" s="7">
        <v>19071013</v>
      </c>
      <c r="G15" s="9">
        <v>2345492311.8299999</v>
      </c>
      <c r="I15" s="7">
        <v>23763</v>
      </c>
      <c r="J15" s="7">
        <v>20549970</v>
      </c>
      <c r="K15" s="9">
        <v>4414856600</v>
      </c>
      <c r="L15" s="7">
        <v>101123</v>
      </c>
      <c r="M15" s="7">
        <v>20480071</v>
      </c>
      <c r="N15" s="9">
        <v>4870870000</v>
      </c>
      <c r="O15" s="17">
        <f t="shared" si="0"/>
        <v>53057</v>
      </c>
      <c r="P15" s="17">
        <f t="shared" si="1"/>
        <v>115197</v>
      </c>
      <c r="Q15" s="18">
        <f t="shared" si="2"/>
        <v>55.212318826921987</v>
      </c>
      <c r="R15" s="18">
        <f t="shared" si="3"/>
        <v>12.217332048577653</v>
      </c>
    </row>
    <row r="16" spans="1:18" x14ac:dyDescent="0.35">
      <c r="A16" s="1" t="s">
        <v>20</v>
      </c>
      <c r="B16" s="7">
        <v>511049</v>
      </c>
      <c r="C16" s="7">
        <v>2570539294.4000001</v>
      </c>
      <c r="D16" s="9">
        <v>270824788246.23999</v>
      </c>
      <c r="E16" s="7">
        <v>677243</v>
      </c>
      <c r="F16" s="7">
        <v>2085307782.75</v>
      </c>
      <c r="G16" s="9">
        <v>93494379962.179993</v>
      </c>
      <c r="I16" s="7">
        <v>187790</v>
      </c>
      <c r="J16" s="7">
        <v>334124340</v>
      </c>
      <c r="K16" s="9">
        <v>60230418654.199997</v>
      </c>
      <c r="L16" s="7">
        <v>1284262</v>
      </c>
      <c r="M16" s="7">
        <v>822861722.5</v>
      </c>
      <c r="N16" s="9">
        <v>80775965000</v>
      </c>
      <c r="O16" s="17">
        <f t="shared" si="0"/>
        <v>698839</v>
      </c>
      <c r="P16" s="17">
        <f t="shared" si="1"/>
        <v>1961505</v>
      </c>
      <c r="Q16" s="18">
        <f t="shared" si="2"/>
        <v>73.128288489909693</v>
      </c>
      <c r="R16" s="18">
        <f t="shared" si="3"/>
        <v>34.526702710418789</v>
      </c>
    </row>
    <row r="17" spans="1:18" x14ac:dyDescent="0.35">
      <c r="A17" s="1" t="s">
        <v>0</v>
      </c>
      <c r="B17" s="7">
        <v>214640</v>
      </c>
      <c r="C17" s="7">
        <v>939140613</v>
      </c>
      <c r="D17" s="9">
        <v>82435765758.889999</v>
      </c>
      <c r="E17" s="7">
        <v>248542</v>
      </c>
      <c r="F17" s="7">
        <v>561159932</v>
      </c>
      <c r="G17" s="9">
        <v>40176814525.709999</v>
      </c>
      <c r="I17" s="7">
        <v>64060</v>
      </c>
      <c r="J17" s="7">
        <v>99498149</v>
      </c>
      <c r="K17" s="9">
        <v>15652606370</v>
      </c>
      <c r="L17" s="7">
        <v>460549</v>
      </c>
      <c r="M17" s="7">
        <v>261979514.25</v>
      </c>
      <c r="N17" s="9">
        <v>36704150005.949997</v>
      </c>
      <c r="O17" s="17">
        <f t="shared" si="0"/>
        <v>278700</v>
      </c>
      <c r="P17" s="17">
        <f t="shared" si="1"/>
        <v>709091</v>
      </c>
      <c r="Q17" s="18">
        <f t="shared" si="2"/>
        <v>77.014711158952281</v>
      </c>
      <c r="R17" s="18">
        <f t="shared" si="3"/>
        <v>35.050790378103798</v>
      </c>
    </row>
    <row r="18" spans="1:18" x14ac:dyDescent="0.35">
      <c r="A18" s="1" t="s">
        <v>24</v>
      </c>
      <c r="B18" s="7">
        <v>501377</v>
      </c>
      <c r="C18" s="7">
        <v>2615410922.8000002</v>
      </c>
      <c r="D18" s="9">
        <v>213645001215.35999</v>
      </c>
      <c r="E18" s="7">
        <v>445914</v>
      </c>
      <c r="F18" s="7">
        <v>1826305189.75</v>
      </c>
      <c r="G18" s="9">
        <v>68213779499.470001</v>
      </c>
      <c r="I18" s="7">
        <v>322185</v>
      </c>
      <c r="J18" s="7">
        <v>455211002</v>
      </c>
      <c r="K18" s="9">
        <v>78718390941.630005</v>
      </c>
      <c r="L18" s="7">
        <v>2396521</v>
      </c>
      <c r="M18" s="7">
        <v>727834852.25</v>
      </c>
      <c r="N18" s="9">
        <v>145284360161.29001</v>
      </c>
      <c r="O18" s="17">
        <f t="shared" si="0"/>
        <v>823562</v>
      </c>
      <c r="P18" s="17">
        <f t="shared" si="1"/>
        <v>2842435</v>
      </c>
      <c r="Q18" s="18">
        <f t="shared" si="2"/>
        <v>60.879083784827365</v>
      </c>
      <c r="R18" s="18">
        <f t="shared" si="3"/>
        <v>15.687746597547527</v>
      </c>
    </row>
    <row r="19" spans="1:18" x14ac:dyDescent="0.35">
      <c r="A19" s="1" t="s">
        <v>4</v>
      </c>
      <c r="B19" s="7">
        <v>169381</v>
      </c>
      <c r="C19" s="7">
        <v>844689090.39999998</v>
      </c>
      <c r="D19" s="9">
        <v>77073305714.830002</v>
      </c>
      <c r="E19" s="7">
        <v>107386</v>
      </c>
      <c r="F19" s="7">
        <v>274730593.5</v>
      </c>
      <c r="G19" s="9">
        <v>16536306670.440001</v>
      </c>
      <c r="I19" s="7">
        <v>108315</v>
      </c>
      <c r="J19" s="7">
        <v>151253826.80000001</v>
      </c>
      <c r="K19" s="9">
        <v>31406995921</v>
      </c>
      <c r="L19" s="7">
        <v>1019889</v>
      </c>
      <c r="M19" s="7">
        <v>254712228.5</v>
      </c>
      <c r="N19" s="9">
        <v>67285256000</v>
      </c>
      <c r="O19" s="17">
        <f t="shared" si="0"/>
        <v>277696</v>
      </c>
      <c r="P19" s="17">
        <f t="shared" si="1"/>
        <v>1127275</v>
      </c>
      <c r="Q19" s="18">
        <f t="shared" si="2"/>
        <v>60.995116962433741</v>
      </c>
      <c r="R19" s="18">
        <f t="shared" si="3"/>
        <v>9.5261582133906995</v>
      </c>
    </row>
    <row r="20" spans="1:18" x14ac:dyDescent="0.35">
      <c r="A20" s="1" t="s">
        <v>15</v>
      </c>
      <c r="B20" s="7">
        <v>40105</v>
      </c>
      <c r="C20" s="7">
        <v>121188787</v>
      </c>
      <c r="D20" s="9">
        <v>18424699355.080002</v>
      </c>
      <c r="E20" s="7">
        <v>64303</v>
      </c>
      <c r="F20" s="7">
        <v>91049661</v>
      </c>
      <c r="G20" s="9">
        <v>11189162187.530001</v>
      </c>
      <c r="I20" s="7">
        <v>24011</v>
      </c>
      <c r="J20" s="7">
        <v>29026984</v>
      </c>
      <c r="K20" s="9">
        <v>6305706500</v>
      </c>
      <c r="L20" s="7">
        <v>105888</v>
      </c>
      <c r="M20" s="7">
        <v>46881825</v>
      </c>
      <c r="N20" s="9">
        <v>9096964000</v>
      </c>
      <c r="O20" s="17">
        <f t="shared" si="0"/>
        <v>64116</v>
      </c>
      <c r="P20" s="17">
        <f t="shared" si="1"/>
        <v>170191</v>
      </c>
      <c r="Q20" s="18">
        <f t="shared" si="2"/>
        <v>62.550689375506899</v>
      </c>
      <c r="R20" s="18">
        <f t="shared" si="3"/>
        <v>37.782843981174089</v>
      </c>
    </row>
    <row r="21" spans="1:18" x14ac:dyDescent="0.35">
      <c r="A21" s="1" t="s">
        <v>14</v>
      </c>
      <c r="B21" s="7">
        <v>230922</v>
      </c>
      <c r="C21" s="7">
        <v>1027757017.8</v>
      </c>
      <c r="D21" s="9">
        <v>113516987083.34</v>
      </c>
      <c r="E21" s="7">
        <v>590629</v>
      </c>
      <c r="F21" s="7">
        <v>1495597264.8</v>
      </c>
      <c r="G21" s="9">
        <v>79971154456.860001</v>
      </c>
      <c r="I21" s="7">
        <v>86210</v>
      </c>
      <c r="J21" s="7">
        <v>137807368.80000001</v>
      </c>
      <c r="K21" s="9">
        <v>26051258500</v>
      </c>
      <c r="L21" s="7">
        <v>907812</v>
      </c>
      <c r="M21" s="7">
        <v>481712553.5</v>
      </c>
      <c r="N21" s="9">
        <v>54495075000</v>
      </c>
      <c r="O21" s="17">
        <f t="shared" si="0"/>
        <v>317132</v>
      </c>
      <c r="P21" s="17">
        <f t="shared" si="1"/>
        <v>1498441</v>
      </c>
      <c r="Q21" s="18">
        <f t="shared" si="2"/>
        <v>72.815736034206566</v>
      </c>
      <c r="R21" s="18">
        <f t="shared" si="3"/>
        <v>39.41623327178047</v>
      </c>
    </row>
    <row r="22" spans="1:18" x14ac:dyDescent="0.35">
      <c r="A22" s="1" t="s">
        <v>23</v>
      </c>
      <c r="B22" s="7">
        <v>71060</v>
      </c>
      <c r="C22" s="7">
        <v>330720640</v>
      </c>
      <c r="D22" s="9">
        <v>36624230396.199997</v>
      </c>
      <c r="E22" s="7">
        <v>58211</v>
      </c>
      <c r="F22" s="7">
        <v>113535795</v>
      </c>
      <c r="G22" s="9">
        <v>9654229529.25</v>
      </c>
      <c r="I22" s="7">
        <v>36299</v>
      </c>
      <c r="J22" s="7">
        <v>36135614</v>
      </c>
      <c r="K22" s="9">
        <v>6603663108</v>
      </c>
      <c r="L22" s="7">
        <v>289239</v>
      </c>
      <c r="M22" s="7">
        <v>80433223</v>
      </c>
      <c r="N22" s="9">
        <v>23959295000</v>
      </c>
      <c r="O22" s="17">
        <f t="shared" si="0"/>
        <v>107359</v>
      </c>
      <c r="P22" s="17">
        <f t="shared" si="1"/>
        <v>347450</v>
      </c>
      <c r="Q22" s="18">
        <f t="shared" si="2"/>
        <v>66.189141106008819</v>
      </c>
      <c r="R22" s="18">
        <f t="shared" si="3"/>
        <v>16.753777521945604</v>
      </c>
    </row>
    <row r="23" spans="1:18" x14ac:dyDescent="0.35">
      <c r="A23" s="1" t="s">
        <v>3</v>
      </c>
      <c r="B23" s="7">
        <v>195623</v>
      </c>
      <c r="C23" s="7">
        <v>1545882109.5999999</v>
      </c>
      <c r="D23" s="9">
        <v>111768233178.27</v>
      </c>
      <c r="E23" s="7">
        <v>142864</v>
      </c>
      <c r="F23" s="7">
        <v>490296878.75</v>
      </c>
      <c r="G23" s="9">
        <v>25189334149.43</v>
      </c>
      <c r="I23" s="7">
        <v>77300</v>
      </c>
      <c r="J23" s="7">
        <v>155500719</v>
      </c>
      <c r="K23" s="9">
        <v>21405511420</v>
      </c>
      <c r="L23" s="7">
        <v>1314927</v>
      </c>
      <c r="M23" s="7">
        <v>288525114.5</v>
      </c>
      <c r="N23" s="9">
        <v>42920330000</v>
      </c>
      <c r="O23" s="17">
        <f t="shared" si="0"/>
        <v>272923</v>
      </c>
      <c r="P23" s="17">
        <f t="shared" si="1"/>
        <v>1457791</v>
      </c>
      <c r="Q23" s="18">
        <f t="shared" si="2"/>
        <v>71.676993144586561</v>
      </c>
      <c r="R23" s="18">
        <f t="shared" si="3"/>
        <v>9.8000330637244986</v>
      </c>
    </row>
    <row r="24" spans="1:18" x14ac:dyDescent="0.35">
      <c r="A24" s="1" t="s">
        <v>9</v>
      </c>
      <c r="B24" s="7">
        <v>141874</v>
      </c>
      <c r="C24" s="7">
        <v>866246827</v>
      </c>
      <c r="D24" s="9">
        <v>85518268461.619995</v>
      </c>
      <c r="E24" s="7">
        <v>146366</v>
      </c>
      <c r="F24" s="7">
        <v>415308096.75</v>
      </c>
      <c r="G24" s="9">
        <v>23570772295.470001</v>
      </c>
      <c r="I24" s="7">
        <v>84818</v>
      </c>
      <c r="J24" s="7">
        <v>159120818.59999999</v>
      </c>
      <c r="K24" s="9">
        <v>27629290700.009998</v>
      </c>
      <c r="L24" s="7">
        <v>1592213</v>
      </c>
      <c r="M24" s="7">
        <v>331487623</v>
      </c>
      <c r="N24" s="9">
        <v>62033012507</v>
      </c>
      <c r="O24" s="17">
        <f t="shared" si="0"/>
        <v>226692</v>
      </c>
      <c r="P24" s="17">
        <f t="shared" si="1"/>
        <v>1738579</v>
      </c>
      <c r="Q24" s="18">
        <f t="shared" si="2"/>
        <v>62.584475852698816</v>
      </c>
      <c r="R24" s="18">
        <f t="shared" si="3"/>
        <v>8.4187143638569193</v>
      </c>
    </row>
    <row r="25" spans="1:18" x14ac:dyDescent="0.35">
      <c r="A25" s="1" t="s">
        <v>10</v>
      </c>
      <c r="B25" s="7">
        <v>677198</v>
      </c>
      <c r="C25" s="7">
        <v>3902680095.5999999</v>
      </c>
      <c r="D25" s="9">
        <v>324942031658.64001</v>
      </c>
      <c r="E25" s="7">
        <v>968351</v>
      </c>
      <c r="F25" s="7">
        <v>2675591845.1999998</v>
      </c>
      <c r="G25" s="9">
        <v>156866474907.63</v>
      </c>
      <c r="I25" s="7">
        <v>212633</v>
      </c>
      <c r="J25" s="7">
        <v>475044927.80000001</v>
      </c>
      <c r="K25" s="9">
        <v>70108932222.350006</v>
      </c>
      <c r="L25" s="7">
        <v>3034691</v>
      </c>
      <c r="M25" s="7">
        <v>1200182960.0999999</v>
      </c>
      <c r="N25" s="9">
        <v>176104547553</v>
      </c>
      <c r="O25" s="17">
        <f t="shared" si="0"/>
        <v>889831</v>
      </c>
      <c r="P25" s="17">
        <f t="shared" si="1"/>
        <v>4003042</v>
      </c>
      <c r="Q25" s="18">
        <f t="shared" si="2"/>
        <v>76.104114152013139</v>
      </c>
      <c r="R25" s="18">
        <f t="shared" si="3"/>
        <v>24.190378217365694</v>
      </c>
    </row>
    <row r="26" spans="1:18" x14ac:dyDescent="0.35">
      <c r="A26" s="1" t="s">
        <v>1</v>
      </c>
      <c r="B26" s="7">
        <v>306729</v>
      </c>
      <c r="C26" s="7">
        <v>2407557948</v>
      </c>
      <c r="D26" s="9">
        <v>174725313884.76001</v>
      </c>
      <c r="E26" s="7">
        <v>202384</v>
      </c>
      <c r="F26" s="7">
        <v>1115097858</v>
      </c>
      <c r="G26" s="9">
        <v>41046808269.660004</v>
      </c>
      <c r="I26" s="7">
        <v>187529</v>
      </c>
      <c r="J26" s="7">
        <v>346490342</v>
      </c>
      <c r="K26" s="9">
        <v>54915144010.860001</v>
      </c>
      <c r="L26" s="7">
        <v>1352913</v>
      </c>
      <c r="M26" s="7">
        <v>607667795.25</v>
      </c>
      <c r="N26" s="9">
        <v>80188605000</v>
      </c>
      <c r="O26" s="17">
        <f t="shared" si="0"/>
        <v>494258</v>
      </c>
      <c r="P26" s="17">
        <f t="shared" si="1"/>
        <v>1555297</v>
      </c>
      <c r="Q26" s="18">
        <f t="shared" si="2"/>
        <v>62.058479579490871</v>
      </c>
      <c r="R26" s="18">
        <f t="shared" si="3"/>
        <v>13.012562873843388</v>
      </c>
    </row>
    <row r="27" spans="1:18" x14ac:dyDescent="0.35">
      <c r="A27" s="1" t="s">
        <v>18</v>
      </c>
      <c r="B27" s="7">
        <v>59171</v>
      </c>
      <c r="C27" s="7">
        <v>330820523</v>
      </c>
      <c r="D27" s="9">
        <v>30338843584.389999</v>
      </c>
      <c r="E27" s="7">
        <v>147848</v>
      </c>
      <c r="F27" s="7">
        <v>344022942</v>
      </c>
      <c r="G27" s="9">
        <v>19454392062.939999</v>
      </c>
      <c r="I27" s="7">
        <v>17188</v>
      </c>
      <c r="J27" s="7">
        <v>28647626</v>
      </c>
      <c r="K27" s="9">
        <v>5630237066.6700001</v>
      </c>
      <c r="L27" s="7">
        <v>253444</v>
      </c>
      <c r="M27" s="7">
        <v>101224111</v>
      </c>
      <c r="N27" s="9">
        <v>15627160000</v>
      </c>
      <c r="O27" s="17">
        <f t="shared" si="0"/>
        <v>76359</v>
      </c>
      <c r="P27" s="17">
        <f t="shared" si="1"/>
        <v>401292</v>
      </c>
      <c r="Q27" s="18">
        <f t="shared" si="2"/>
        <v>77.490538116004657</v>
      </c>
      <c r="R27" s="18">
        <f t="shared" si="3"/>
        <v>36.842997119304648</v>
      </c>
    </row>
    <row r="28" spans="1:18" x14ac:dyDescent="0.35">
      <c r="A28" s="1" t="s">
        <v>12</v>
      </c>
      <c r="B28" s="7">
        <v>280193</v>
      </c>
      <c r="C28" s="7">
        <v>881871496</v>
      </c>
      <c r="D28" s="9">
        <v>134355686104.3</v>
      </c>
      <c r="E28" s="7">
        <v>548561</v>
      </c>
      <c r="F28" s="7">
        <v>824295157.25</v>
      </c>
      <c r="G28" s="9">
        <v>78702115196.360001</v>
      </c>
      <c r="I28" s="7">
        <v>88679</v>
      </c>
      <c r="J28" s="7">
        <v>107757440.40000001</v>
      </c>
      <c r="K28" s="9">
        <v>27320762349</v>
      </c>
      <c r="L28" s="7">
        <v>810166</v>
      </c>
      <c r="M28" s="7">
        <v>288588556.5</v>
      </c>
      <c r="N28" s="9">
        <v>55237935000</v>
      </c>
      <c r="O28" s="17">
        <f t="shared" si="0"/>
        <v>368872</v>
      </c>
      <c r="P28" s="17">
        <f t="shared" si="1"/>
        <v>1358727</v>
      </c>
      <c r="Q28" s="18">
        <f t="shared" si="2"/>
        <v>75.959411394738552</v>
      </c>
      <c r="R28" s="18">
        <f t="shared" si="3"/>
        <v>40.373158110496071</v>
      </c>
    </row>
    <row r="29" spans="1:18" x14ac:dyDescent="0.35">
      <c r="A29" s="1" t="s">
        <v>26</v>
      </c>
      <c r="B29" s="7"/>
      <c r="C29" s="7"/>
      <c r="D29" s="9"/>
      <c r="E29" s="7"/>
      <c r="F29" s="7"/>
      <c r="G29" s="9"/>
      <c r="I29" s="7"/>
      <c r="J29" s="7"/>
      <c r="K29" s="9"/>
      <c r="L29" s="7">
        <v>16</v>
      </c>
      <c r="M29" s="7">
        <v>10114</v>
      </c>
      <c r="N29" s="9">
        <v>790000</v>
      </c>
      <c r="O29" s="17">
        <f t="shared" si="0"/>
        <v>0</v>
      </c>
      <c r="P29" s="17">
        <f t="shared" si="1"/>
        <v>16</v>
      </c>
      <c r="Q29" s="18">
        <v>0</v>
      </c>
      <c r="R29" s="18">
        <f t="shared" si="3"/>
        <v>0</v>
      </c>
    </row>
    <row r="30" spans="1:18" s="3" customFormat="1" x14ac:dyDescent="0.35">
      <c r="A30" s="2" t="s">
        <v>33</v>
      </c>
      <c r="B30" s="6">
        <f t="shared" ref="B30:G30" si="4">SUM(B5:B29)</f>
        <v>5164498</v>
      </c>
      <c r="C30" s="6">
        <f t="shared" si="4"/>
        <v>25255742171</v>
      </c>
      <c r="D30" s="6">
        <f t="shared" si="4"/>
        <v>2549446295404.9204</v>
      </c>
      <c r="E30" s="6">
        <f t="shared" si="4"/>
        <v>6018567</v>
      </c>
      <c r="F30" s="6">
        <f t="shared" si="4"/>
        <v>17370930570.25</v>
      </c>
      <c r="G30" s="6">
        <f t="shared" si="4"/>
        <v>945266178558.1001</v>
      </c>
      <c r="I30" s="6">
        <f>SUM(I5:I29)</f>
        <v>2290589</v>
      </c>
      <c r="J30" s="6">
        <f t="shared" ref="J30:P30" si="5">SUM(J5:J29)</f>
        <v>3652789467.6000004</v>
      </c>
      <c r="K30" s="6">
        <f t="shared" si="5"/>
        <v>656681896363.72009</v>
      </c>
      <c r="L30" s="6">
        <f t="shared" si="5"/>
        <v>21807612</v>
      </c>
      <c r="M30" s="6">
        <f t="shared" si="5"/>
        <v>7845326307.7000008</v>
      </c>
      <c r="N30" s="6">
        <f t="shared" si="5"/>
        <v>1244559497023.78</v>
      </c>
      <c r="O30" s="16">
        <f t="shared" si="5"/>
        <v>7455087</v>
      </c>
      <c r="P30" s="16">
        <f t="shared" si="5"/>
        <v>27826179</v>
      </c>
      <c r="Q30" s="18">
        <f t="shared" si="2"/>
        <v>69.274818657381203</v>
      </c>
      <c r="R30" s="18">
        <f t="shared" si="3"/>
        <v>21.629153611065323</v>
      </c>
    </row>
    <row r="31" spans="1:18" x14ac:dyDescent="0.35">
      <c r="G31" s="8" t="s">
        <v>2</v>
      </c>
      <c r="I31" s="5">
        <f>B30+I30</f>
        <v>7455087</v>
      </c>
      <c r="O31" s="5"/>
    </row>
    <row r="32" spans="1:18" x14ac:dyDescent="0.35">
      <c r="G32" s="8" t="s">
        <v>35</v>
      </c>
      <c r="I32" s="5">
        <f>E30+L30</f>
        <v>27826179</v>
      </c>
      <c r="O32" s="5" t="s">
        <v>43</v>
      </c>
      <c r="P32" s="15">
        <f>(B30+E30)/(I33%)</f>
        <v>31.696892622844093</v>
      </c>
      <c r="R32" s="20"/>
    </row>
    <row r="33" spans="9:9" x14ac:dyDescent="0.35">
      <c r="I33" s="14">
        <f>SUM(I31:I32)</f>
        <v>35281266</v>
      </c>
    </row>
  </sheetData>
  <mergeCells count="4">
    <mergeCell ref="B3:D3"/>
    <mergeCell ref="E3:G3"/>
    <mergeCell ref="I3:K3"/>
    <mergeCell ref="L3:N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Dash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venkat</dc:creator>
  <cp:lastModifiedBy>acer</cp:lastModifiedBy>
  <dcterms:created xsi:type="dcterms:W3CDTF">2022-04-21T12:38:00Z</dcterms:created>
  <dcterms:modified xsi:type="dcterms:W3CDTF">2025-12-01T05:56:27Z</dcterms:modified>
</cp:coreProperties>
</file>