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C:\Users\acer\Downloads\Util Apr26\"/>
    </mc:Choice>
  </mc:AlternateContent>
  <xr:revisionPtr revIDLastSave="0" documentId="13_ncr:1_{25A5CCA8-192A-4C2D-AAC2-CA95E7F34F34}" xr6:coauthVersionLast="36" xr6:coauthVersionMax="47" xr10:uidLastSave="{00000000-0000-0000-0000-000000000000}"/>
  <bookViews>
    <workbookView xWindow="0" yWindow="0" windowWidth="19200" windowHeight="5940" xr2:uid="{00000000-000D-0000-FFFF-FFFF00000000}"/>
  </bookViews>
  <sheets>
    <sheet name="Dash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6" l="1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C30" i="6" l="1"/>
  <c r="D30" i="6"/>
  <c r="E30" i="6"/>
  <c r="F30" i="6"/>
  <c r="G30" i="6"/>
  <c r="B30" i="6" l="1"/>
  <c r="P6" i="6"/>
  <c r="R6" i="6" s="1"/>
  <c r="P7" i="6"/>
  <c r="R7" i="6" s="1"/>
  <c r="P8" i="6"/>
  <c r="R8" i="6" s="1"/>
  <c r="P9" i="6"/>
  <c r="R9" i="6" s="1"/>
  <c r="P10" i="6"/>
  <c r="R10" i="6" s="1"/>
  <c r="P11" i="6"/>
  <c r="R11" i="6" s="1"/>
  <c r="P12" i="6"/>
  <c r="R12" i="6" s="1"/>
  <c r="P13" i="6"/>
  <c r="R13" i="6" s="1"/>
  <c r="P14" i="6"/>
  <c r="R14" i="6" s="1"/>
  <c r="P15" i="6"/>
  <c r="R15" i="6" s="1"/>
  <c r="P16" i="6"/>
  <c r="R16" i="6" s="1"/>
  <c r="P17" i="6"/>
  <c r="R17" i="6" s="1"/>
  <c r="P18" i="6"/>
  <c r="R18" i="6" s="1"/>
  <c r="P19" i="6"/>
  <c r="R19" i="6" s="1"/>
  <c r="P20" i="6"/>
  <c r="R20" i="6" s="1"/>
  <c r="P21" i="6"/>
  <c r="R21" i="6" s="1"/>
  <c r="P22" i="6"/>
  <c r="R22" i="6" s="1"/>
  <c r="P23" i="6"/>
  <c r="R23" i="6" s="1"/>
  <c r="P24" i="6"/>
  <c r="R24" i="6" s="1"/>
  <c r="P25" i="6"/>
  <c r="R25" i="6" s="1"/>
  <c r="P26" i="6"/>
  <c r="R26" i="6" s="1"/>
  <c r="P27" i="6"/>
  <c r="R27" i="6" s="1"/>
  <c r="P28" i="6"/>
  <c r="R28" i="6" s="1"/>
  <c r="P29" i="6"/>
  <c r="R29" i="6" s="1"/>
  <c r="P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5" i="6"/>
  <c r="P30" i="6" l="1"/>
  <c r="O30" i="6"/>
  <c r="J30" i="6"/>
  <c r="K30" i="6"/>
  <c r="L30" i="6"/>
  <c r="M30" i="6"/>
  <c r="N30" i="6"/>
  <c r="I30" i="6"/>
  <c r="R30" i="6" l="1"/>
  <c r="I31" i="6"/>
  <c r="Q30" i="6"/>
  <c r="I32" i="6"/>
  <c r="I33" i="6" l="1"/>
  <c r="P32" i="6" s="1"/>
</calcChain>
</file>

<file path=xl/sharedStrings.xml><?xml version="1.0" encoding="utf-8"?>
<sst xmlns="http://schemas.openxmlformats.org/spreadsheetml/2006/main" count="55" uniqueCount="45">
  <si>
    <t>KL</t>
  </si>
  <si>
    <t>UP</t>
  </si>
  <si>
    <t>PLI</t>
  </si>
  <si>
    <t>RJ</t>
  </si>
  <si>
    <t>MP</t>
  </si>
  <si>
    <t>HP</t>
  </si>
  <si>
    <t>DL</t>
  </si>
  <si>
    <t>GJ</t>
  </si>
  <si>
    <t>AP</t>
  </si>
  <si>
    <t>TL</t>
  </si>
  <si>
    <t>TN</t>
  </si>
  <si>
    <t>CG</t>
  </si>
  <si>
    <t>WB</t>
  </si>
  <si>
    <t>HY</t>
  </si>
  <si>
    <t>OI</t>
  </si>
  <si>
    <t>NE</t>
  </si>
  <si>
    <t>AM</t>
  </si>
  <si>
    <t>JH</t>
  </si>
  <si>
    <t>UT</t>
  </si>
  <si>
    <t>BI</t>
  </si>
  <si>
    <t>KA</t>
  </si>
  <si>
    <t>JK</t>
  </si>
  <si>
    <t>AA</t>
  </si>
  <si>
    <t>PB</t>
  </si>
  <si>
    <t>MH</t>
  </si>
  <si>
    <t>Circle</t>
  </si>
  <si>
    <t>(blank)</t>
  </si>
  <si>
    <t>Policies #</t>
  </si>
  <si>
    <t>Sum Assured</t>
  </si>
  <si>
    <t>Active - PLI</t>
  </si>
  <si>
    <t>Active - RPLI</t>
  </si>
  <si>
    <t>InActive - PLI</t>
  </si>
  <si>
    <t>InActive - RPLI</t>
  </si>
  <si>
    <t>Total</t>
  </si>
  <si>
    <t>Initial Premium</t>
  </si>
  <si>
    <t>RPLI</t>
  </si>
  <si>
    <t>Total PLI Policie</t>
  </si>
  <si>
    <t>Total RPLI Policies</t>
  </si>
  <si>
    <t>Active PLI%</t>
  </si>
  <si>
    <t>Active RPLI%</t>
  </si>
  <si>
    <t>(count)</t>
  </si>
  <si>
    <t>Count</t>
  </si>
  <si>
    <t>(Percent)</t>
  </si>
  <si>
    <t>Total Active%</t>
  </si>
  <si>
    <t>Active &amp; InActvie Policies -01.04.2026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</si>
</sst>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3" fontId="2" fillId="0" borderId="0" xfId="0" applyNumberFormat="1" applyFont="1"/>
    <xf numFmtId="3" fontId="0" fillId="0" borderId="0" xfId="0" applyNumberFormat="1"/>
    <xf numFmtId="3" fontId="1" fillId="0" borderId="1" xfId="0" applyNumberFormat="1" applyFont="1" applyBorder="1"/>
    <xf numFmtId="3" fontId="0" fillId="0" borderId="1" xfId="0" applyNumberFormat="1" applyBorder="1"/>
    <xf numFmtId="4" fontId="0" fillId="0" borderId="0" xfId="0" applyNumberFormat="1"/>
    <xf numFmtId="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3" fontId="1" fillId="0" borderId="0" xfId="0" applyNumberFormat="1" applyFont="1"/>
    <xf numFmtId="2" fontId="0" fillId="0" borderId="0" xfId="0" applyNumberFormat="1"/>
    <xf numFmtId="3" fontId="1" fillId="3" borderId="1" xfId="0" applyNumberFormat="1" applyFont="1" applyFill="1" applyBorder="1"/>
    <xf numFmtId="3" fontId="0" fillId="3" borderId="1" xfId="0" applyNumberFormat="1" applyFill="1" applyBorder="1"/>
    <xf numFmtId="2" fontId="0" fillId="3" borderId="1" xfId="0" applyNumberFormat="1" applyFill="1" applyBorder="1"/>
    <xf numFmtId="0" fontId="1" fillId="3" borderId="1" xfId="0" applyFont="1" applyFill="1" applyBorder="1" applyAlignment="1">
      <alignment horizontal="center" wrapText="1"/>
    </xf>
    <xf numFmtId="2" fontId="0" fillId="3" borderId="0" xfId="0" applyNumberFormat="1" applyFill="1" applyBorder="1"/>
    <xf numFmtId="3" fontId="1" fillId="2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zoomScale="85" zoomScaleNormal="85" workbookViewId="0">
      <selection activeCell="C2" sqref="C2"/>
    </sheetView>
  </sheetViews>
  <sheetFormatPr defaultRowHeight="14.5" x14ac:dyDescent="0.35"/>
  <cols>
    <col min="1" max="1" width="6" customWidth="1"/>
    <col min="2" max="2" width="11.81640625" style="5" customWidth="1"/>
    <col min="3" max="3" width="15.54296875" style="5" customWidth="1"/>
    <col min="4" max="4" width="23" style="8" customWidth="1"/>
    <col min="5" max="5" width="14.26953125" style="5" customWidth="1"/>
    <col min="6" max="6" width="14.81640625" style="5" customWidth="1"/>
    <col min="7" max="7" width="19.81640625" style="8" customWidth="1"/>
    <col min="8" max="8" width="2" customWidth="1"/>
    <col min="9" max="9" width="11.1796875" style="5" bestFit="1" customWidth="1"/>
    <col min="10" max="10" width="14.81640625" style="5" bestFit="1" customWidth="1"/>
    <col min="11" max="11" width="18.54296875" style="8" bestFit="1" customWidth="1"/>
    <col min="12" max="12" width="14" style="5" customWidth="1"/>
    <col min="13" max="13" width="14.1796875" style="5" bestFit="1" customWidth="1"/>
    <col min="14" max="14" width="19.54296875" style="8" bestFit="1" customWidth="1"/>
    <col min="15" max="15" width="25.1796875" customWidth="1"/>
    <col min="16" max="16" width="16.453125" bestFit="1" customWidth="1"/>
    <col min="17" max="17" width="9.7265625" bestFit="1" customWidth="1"/>
  </cols>
  <sheetData>
    <row r="1" spans="1:18" x14ac:dyDescent="0.35">
      <c r="C1" s="4" t="s">
        <v>44</v>
      </c>
    </row>
    <row r="3" spans="1:18" s="11" customFormat="1" ht="29" x14ac:dyDescent="0.35">
      <c r="A3" s="10"/>
      <c r="B3" s="21" t="s">
        <v>29</v>
      </c>
      <c r="C3" s="21"/>
      <c r="D3" s="21"/>
      <c r="E3" s="21" t="s">
        <v>30</v>
      </c>
      <c r="F3" s="21"/>
      <c r="G3" s="21"/>
      <c r="I3" s="22" t="s">
        <v>31</v>
      </c>
      <c r="J3" s="22"/>
      <c r="K3" s="22"/>
      <c r="L3" s="22" t="s">
        <v>32</v>
      </c>
      <c r="M3" s="22"/>
      <c r="N3" s="22"/>
      <c r="O3" s="19" t="s">
        <v>36</v>
      </c>
      <c r="P3" s="19" t="s">
        <v>37</v>
      </c>
      <c r="Q3" s="19" t="s">
        <v>38</v>
      </c>
      <c r="R3" s="19" t="s">
        <v>39</v>
      </c>
    </row>
    <row r="4" spans="1:18" s="11" customFormat="1" x14ac:dyDescent="0.35">
      <c r="A4" s="10" t="s">
        <v>25</v>
      </c>
      <c r="B4" s="12" t="s">
        <v>27</v>
      </c>
      <c r="C4" s="13" t="s">
        <v>34</v>
      </c>
      <c r="D4" s="12" t="s">
        <v>28</v>
      </c>
      <c r="E4" s="12" t="s">
        <v>27</v>
      </c>
      <c r="F4" s="13" t="s">
        <v>34</v>
      </c>
      <c r="G4" s="12" t="s">
        <v>28</v>
      </c>
      <c r="I4" s="12" t="s">
        <v>27</v>
      </c>
      <c r="J4" s="13" t="s">
        <v>34</v>
      </c>
      <c r="K4" s="12" t="s">
        <v>28</v>
      </c>
      <c r="L4" s="12" t="s">
        <v>27</v>
      </c>
      <c r="M4" s="13" t="s">
        <v>34</v>
      </c>
      <c r="N4" s="12" t="s">
        <v>28</v>
      </c>
      <c r="O4" s="19" t="s">
        <v>40</v>
      </c>
      <c r="P4" s="19" t="s">
        <v>41</v>
      </c>
      <c r="Q4" s="19" t="s">
        <v>42</v>
      </c>
      <c r="R4" s="19" t="s">
        <v>42</v>
      </c>
    </row>
    <row r="5" spans="1:18" x14ac:dyDescent="0.35">
      <c r="A5" s="1" t="s">
        <v>22</v>
      </c>
      <c r="B5" s="7">
        <v>402377</v>
      </c>
      <c r="C5" s="7">
        <v>754833385</v>
      </c>
      <c r="D5" s="9">
        <v>165525579556.39999</v>
      </c>
      <c r="E5" s="7"/>
      <c r="F5" s="7"/>
      <c r="G5" s="9"/>
      <c r="I5" s="7">
        <v>111986</v>
      </c>
      <c r="J5" s="7">
        <v>155710168</v>
      </c>
      <c r="K5" s="9">
        <v>30676829382</v>
      </c>
      <c r="L5" s="7"/>
      <c r="M5" s="7"/>
      <c r="N5" s="9"/>
      <c r="O5" s="17">
        <f>B5+I5</f>
        <v>514363</v>
      </c>
      <c r="P5" s="17">
        <f>E5+L5</f>
        <v>0</v>
      </c>
      <c r="Q5" s="18">
        <f>B5/O5%</f>
        <v>78.228216259723183</v>
      </c>
      <c r="R5" s="18">
        <v>0</v>
      </c>
    </row>
    <row r="6" spans="1:18" x14ac:dyDescent="0.35">
      <c r="A6" s="1" t="s">
        <v>16</v>
      </c>
      <c r="B6" s="7">
        <v>109226</v>
      </c>
      <c r="C6" s="7">
        <v>470572491.80000001</v>
      </c>
      <c r="D6" s="9">
        <v>55974932912.690002</v>
      </c>
      <c r="E6" s="7">
        <v>234070</v>
      </c>
      <c r="F6" s="7">
        <v>541090269</v>
      </c>
      <c r="G6" s="9">
        <v>41258302010.290001</v>
      </c>
      <c r="I6" s="7">
        <v>44623</v>
      </c>
      <c r="J6" s="7">
        <v>76931924</v>
      </c>
      <c r="K6" s="9">
        <v>13844338900</v>
      </c>
      <c r="L6" s="7">
        <v>371292</v>
      </c>
      <c r="M6" s="7">
        <v>235339458.09999999</v>
      </c>
      <c r="N6" s="9">
        <v>34033143541.669998</v>
      </c>
      <c r="O6" s="17">
        <f t="shared" ref="O6:O29" si="0">B6+I6</f>
        <v>153849</v>
      </c>
      <c r="P6" s="17">
        <f t="shared" ref="P6:P29" si="1">E6+L6</f>
        <v>605362</v>
      </c>
      <c r="Q6" s="18">
        <f t="shared" ref="Q6:Q30" si="2">B6/O6%</f>
        <v>70.99558658164824</v>
      </c>
      <c r="R6" s="18">
        <f t="shared" ref="R6:R30" si="3">E6/P6%</f>
        <v>38.666120437027764</v>
      </c>
    </row>
    <row r="7" spans="1:18" x14ac:dyDescent="0.35">
      <c r="A7" s="1" t="s">
        <v>8</v>
      </c>
      <c r="B7" s="7">
        <v>300820</v>
      </c>
      <c r="C7" s="7">
        <v>2096055555</v>
      </c>
      <c r="D7" s="9">
        <v>161038982180.66</v>
      </c>
      <c r="E7" s="7">
        <v>538922</v>
      </c>
      <c r="F7" s="7">
        <v>2654785312</v>
      </c>
      <c r="G7" s="9">
        <v>95151432795.410004</v>
      </c>
      <c r="I7" s="7">
        <v>113572</v>
      </c>
      <c r="J7" s="7">
        <v>240777116</v>
      </c>
      <c r="K7" s="9">
        <v>35353055200</v>
      </c>
      <c r="L7" s="7">
        <v>3522310</v>
      </c>
      <c r="M7" s="7">
        <v>898233894.75</v>
      </c>
      <c r="N7" s="9">
        <v>122905041006</v>
      </c>
      <c r="O7" s="17">
        <f t="shared" si="0"/>
        <v>414392</v>
      </c>
      <c r="P7" s="17">
        <f t="shared" si="1"/>
        <v>4061232</v>
      </c>
      <c r="Q7" s="18">
        <f t="shared" si="2"/>
        <v>72.593100252900641</v>
      </c>
      <c r="R7" s="18">
        <f t="shared" si="3"/>
        <v>13.2699141541286</v>
      </c>
    </row>
    <row r="8" spans="1:18" x14ac:dyDescent="0.35">
      <c r="A8" s="1" t="s">
        <v>19</v>
      </c>
      <c r="B8" s="7">
        <v>146355</v>
      </c>
      <c r="C8" s="7">
        <v>1093278844</v>
      </c>
      <c r="D8" s="9">
        <v>103763519217.39</v>
      </c>
      <c r="E8" s="7">
        <v>143826</v>
      </c>
      <c r="F8" s="7">
        <v>647201711.5</v>
      </c>
      <c r="G8" s="9">
        <v>33679305000</v>
      </c>
      <c r="I8" s="7">
        <v>70519</v>
      </c>
      <c r="J8" s="7">
        <v>189517603</v>
      </c>
      <c r="K8" s="9">
        <v>35158694400</v>
      </c>
      <c r="L8" s="7">
        <v>816557</v>
      </c>
      <c r="M8" s="7">
        <v>417801821</v>
      </c>
      <c r="N8" s="9">
        <v>76442675000</v>
      </c>
      <c r="O8" s="17">
        <f t="shared" si="0"/>
        <v>216874</v>
      </c>
      <c r="P8" s="17">
        <f t="shared" si="1"/>
        <v>960383</v>
      </c>
      <c r="Q8" s="18">
        <f t="shared" si="2"/>
        <v>67.483884651917705</v>
      </c>
      <c r="R8" s="18">
        <f t="shared" si="3"/>
        <v>14.975900239800163</v>
      </c>
    </row>
    <row r="9" spans="1:18" x14ac:dyDescent="0.35">
      <c r="A9" s="1" t="s">
        <v>11</v>
      </c>
      <c r="B9" s="7">
        <v>65276</v>
      </c>
      <c r="C9" s="7">
        <v>295604882</v>
      </c>
      <c r="D9" s="9">
        <v>35004209424.260002</v>
      </c>
      <c r="E9" s="7">
        <v>192554</v>
      </c>
      <c r="F9" s="7">
        <v>584276617.5</v>
      </c>
      <c r="G9" s="9">
        <v>32422463717.040001</v>
      </c>
      <c r="I9" s="7">
        <v>30803</v>
      </c>
      <c r="J9" s="7">
        <v>45025739</v>
      </c>
      <c r="K9" s="9">
        <v>9985359628</v>
      </c>
      <c r="L9" s="7">
        <v>334887</v>
      </c>
      <c r="M9" s="7">
        <v>190222173.5</v>
      </c>
      <c r="N9" s="9">
        <v>35396905000</v>
      </c>
      <c r="O9" s="17">
        <f t="shared" si="0"/>
        <v>96079</v>
      </c>
      <c r="P9" s="17">
        <f t="shared" si="1"/>
        <v>527441</v>
      </c>
      <c r="Q9" s="18">
        <f t="shared" si="2"/>
        <v>67.939924437181901</v>
      </c>
      <c r="R9" s="18">
        <f t="shared" si="3"/>
        <v>36.507211233104748</v>
      </c>
    </row>
    <row r="10" spans="1:18" x14ac:dyDescent="0.35">
      <c r="A10" s="1" t="s">
        <v>6</v>
      </c>
      <c r="B10" s="7">
        <v>90354</v>
      </c>
      <c r="C10" s="7">
        <v>573897026</v>
      </c>
      <c r="D10" s="9">
        <v>69915162596.630005</v>
      </c>
      <c r="E10" s="7">
        <v>10022</v>
      </c>
      <c r="F10" s="7">
        <v>30308083.5</v>
      </c>
      <c r="G10" s="9">
        <v>3773470208</v>
      </c>
      <c r="I10" s="7">
        <v>48695</v>
      </c>
      <c r="J10" s="7">
        <v>74208382</v>
      </c>
      <c r="K10" s="9">
        <v>15359105490</v>
      </c>
      <c r="L10" s="7">
        <v>11189</v>
      </c>
      <c r="M10" s="7">
        <v>9882833</v>
      </c>
      <c r="N10" s="9">
        <v>2090342307.6900001</v>
      </c>
      <c r="O10" s="17">
        <f t="shared" si="0"/>
        <v>139049</v>
      </c>
      <c r="P10" s="17">
        <f t="shared" si="1"/>
        <v>21211</v>
      </c>
      <c r="Q10" s="18">
        <f t="shared" si="2"/>
        <v>64.979971089328217</v>
      </c>
      <c r="R10" s="18">
        <f t="shared" si="3"/>
        <v>47.24906887935505</v>
      </c>
    </row>
    <row r="11" spans="1:18" x14ac:dyDescent="0.35">
      <c r="A11" s="1" t="s">
        <v>7</v>
      </c>
      <c r="B11" s="7">
        <v>377130</v>
      </c>
      <c r="C11" s="7">
        <v>990113974</v>
      </c>
      <c r="D11" s="9">
        <v>163494285731.78</v>
      </c>
      <c r="E11" s="7">
        <v>256818</v>
      </c>
      <c r="F11" s="7">
        <v>393091946.5</v>
      </c>
      <c r="G11" s="9">
        <v>35283855258.160004</v>
      </c>
      <c r="I11" s="7">
        <v>232543</v>
      </c>
      <c r="J11" s="7">
        <v>182916829</v>
      </c>
      <c r="K11" s="9">
        <v>46361599900</v>
      </c>
      <c r="L11" s="7">
        <v>777007</v>
      </c>
      <c r="M11" s="7">
        <v>262155690</v>
      </c>
      <c r="N11" s="9">
        <v>56463461000</v>
      </c>
      <c r="O11" s="17">
        <f t="shared" si="0"/>
        <v>609673</v>
      </c>
      <c r="P11" s="17">
        <f t="shared" si="1"/>
        <v>1033825</v>
      </c>
      <c r="Q11" s="18">
        <f t="shared" si="2"/>
        <v>61.857749974166481</v>
      </c>
      <c r="R11" s="18">
        <f t="shared" si="3"/>
        <v>24.841535076052523</v>
      </c>
    </row>
    <row r="12" spans="1:18" x14ac:dyDescent="0.35">
      <c r="A12" s="1" t="s">
        <v>5</v>
      </c>
      <c r="B12" s="7">
        <v>117688</v>
      </c>
      <c r="C12" s="7">
        <v>400074683</v>
      </c>
      <c r="D12" s="9">
        <v>59036511481.949997</v>
      </c>
      <c r="E12" s="7">
        <v>203191</v>
      </c>
      <c r="F12" s="7">
        <v>315149657.75</v>
      </c>
      <c r="G12" s="9">
        <v>33532991387.310001</v>
      </c>
      <c r="I12" s="7">
        <v>30711</v>
      </c>
      <c r="J12" s="7">
        <v>36088318</v>
      </c>
      <c r="K12" s="9">
        <v>7531246100</v>
      </c>
      <c r="L12" s="7">
        <v>138064</v>
      </c>
      <c r="M12" s="7">
        <v>76200401.5</v>
      </c>
      <c r="N12" s="9">
        <v>13018000000</v>
      </c>
      <c r="O12" s="17">
        <f t="shared" si="0"/>
        <v>148399</v>
      </c>
      <c r="P12" s="17">
        <f t="shared" si="1"/>
        <v>341255</v>
      </c>
      <c r="Q12" s="18">
        <f t="shared" si="2"/>
        <v>79.305116611297919</v>
      </c>
      <c r="R12" s="18">
        <f t="shared" si="3"/>
        <v>59.542277768823894</v>
      </c>
    </row>
    <row r="13" spans="1:18" x14ac:dyDescent="0.35">
      <c r="A13" s="1" t="s">
        <v>13</v>
      </c>
      <c r="B13" s="7">
        <v>66870</v>
      </c>
      <c r="C13" s="7">
        <v>434875123</v>
      </c>
      <c r="D13" s="9">
        <v>44663866106.790001</v>
      </c>
      <c r="E13" s="7">
        <v>79227</v>
      </c>
      <c r="F13" s="7">
        <v>252627719.25</v>
      </c>
      <c r="G13" s="9">
        <v>18328567384.720001</v>
      </c>
      <c r="I13" s="7">
        <v>46459</v>
      </c>
      <c r="J13" s="7">
        <v>46662334</v>
      </c>
      <c r="K13" s="9">
        <v>8547744500</v>
      </c>
      <c r="L13" s="7">
        <v>272684</v>
      </c>
      <c r="M13" s="7">
        <v>89226647.5</v>
      </c>
      <c r="N13" s="9">
        <v>19482111000</v>
      </c>
      <c r="O13" s="17">
        <f t="shared" si="0"/>
        <v>113329</v>
      </c>
      <c r="P13" s="17">
        <f t="shared" si="1"/>
        <v>351911</v>
      </c>
      <c r="Q13" s="18">
        <f t="shared" si="2"/>
        <v>59.0051972575422</v>
      </c>
      <c r="R13" s="18">
        <f t="shared" si="3"/>
        <v>22.513362753650782</v>
      </c>
    </row>
    <row r="14" spans="1:18" x14ac:dyDescent="0.35">
      <c r="A14" s="1" t="s">
        <v>17</v>
      </c>
      <c r="B14" s="7">
        <v>85042</v>
      </c>
      <c r="C14" s="7">
        <v>749593918.79999995</v>
      </c>
      <c r="D14" s="9">
        <v>49726665532.860001</v>
      </c>
      <c r="E14" s="7">
        <v>105419</v>
      </c>
      <c r="F14" s="7">
        <v>871302597</v>
      </c>
      <c r="G14" s="9">
        <v>26380438289.099998</v>
      </c>
      <c r="I14" s="7">
        <v>56772</v>
      </c>
      <c r="J14" s="7">
        <v>118131558</v>
      </c>
      <c r="K14" s="9">
        <v>22502346500</v>
      </c>
      <c r="L14" s="7">
        <v>671337</v>
      </c>
      <c r="M14" s="7">
        <v>235013962.5</v>
      </c>
      <c r="N14" s="9">
        <v>36626505000</v>
      </c>
      <c r="O14" s="17">
        <f t="shared" si="0"/>
        <v>141814</v>
      </c>
      <c r="P14" s="17">
        <f t="shared" si="1"/>
        <v>776756</v>
      </c>
      <c r="Q14" s="18">
        <f t="shared" si="2"/>
        <v>59.967281086493571</v>
      </c>
      <c r="R14" s="18">
        <f t="shared" si="3"/>
        <v>13.571700765748831</v>
      </c>
    </row>
    <row r="15" spans="1:18" x14ac:dyDescent="0.35">
      <c r="A15" s="1" t="s">
        <v>21</v>
      </c>
      <c r="B15" s="7">
        <v>29997</v>
      </c>
      <c r="C15" s="7">
        <v>100325184</v>
      </c>
      <c r="D15" s="9">
        <v>16115380709.15</v>
      </c>
      <c r="E15" s="7">
        <v>14387</v>
      </c>
      <c r="F15" s="7">
        <v>23094013</v>
      </c>
      <c r="G15" s="9">
        <v>2622297450.7199998</v>
      </c>
      <c r="I15" s="7">
        <v>23920</v>
      </c>
      <c r="J15" s="7">
        <v>21323297</v>
      </c>
      <c r="K15" s="9">
        <v>4538336600</v>
      </c>
      <c r="L15" s="7">
        <v>101307</v>
      </c>
      <c r="M15" s="7">
        <v>20862399</v>
      </c>
      <c r="N15" s="9">
        <v>4941500000</v>
      </c>
      <c r="O15" s="17">
        <f t="shared" si="0"/>
        <v>53917</v>
      </c>
      <c r="P15" s="17">
        <f t="shared" si="1"/>
        <v>115694</v>
      </c>
      <c r="Q15" s="18">
        <f t="shared" si="2"/>
        <v>55.6355138453549</v>
      </c>
      <c r="R15" s="18">
        <f t="shared" si="3"/>
        <v>12.43538990786039</v>
      </c>
    </row>
    <row r="16" spans="1:18" x14ac:dyDescent="0.35">
      <c r="A16" s="1" t="s">
        <v>20</v>
      </c>
      <c r="B16" s="7">
        <v>549040</v>
      </c>
      <c r="C16" s="7">
        <v>3186836444.4000001</v>
      </c>
      <c r="D16" s="9">
        <v>302141022889.59003</v>
      </c>
      <c r="E16" s="7">
        <v>726874</v>
      </c>
      <c r="F16" s="7">
        <v>2594951319.75</v>
      </c>
      <c r="G16" s="9">
        <v>110296741359.67999</v>
      </c>
      <c r="I16" s="7">
        <v>189899</v>
      </c>
      <c r="J16" s="7">
        <v>355393878</v>
      </c>
      <c r="K16" s="9">
        <v>61966256797.059998</v>
      </c>
      <c r="L16" s="7">
        <v>1285962</v>
      </c>
      <c r="M16" s="7">
        <v>851262346.75</v>
      </c>
      <c r="N16" s="9">
        <v>82216395000</v>
      </c>
      <c r="O16" s="17">
        <f t="shared" si="0"/>
        <v>738939</v>
      </c>
      <c r="P16" s="17">
        <f t="shared" si="1"/>
        <v>2012836</v>
      </c>
      <c r="Q16" s="18">
        <f t="shared" si="2"/>
        <v>74.301126344664439</v>
      </c>
      <c r="R16" s="18">
        <f t="shared" si="3"/>
        <v>36.111933610090439</v>
      </c>
    </row>
    <row r="17" spans="1:18" x14ac:dyDescent="0.35">
      <c r="A17" s="1" t="s">
        <v>0</v>
      </c>
      <c r="B17" s="7">
        <v>244587</v>
      </c>
      <c r="C17" s="7">
        <v>1335726160</v>
      </c>
      <c r="D17" s="9">
        <v>99179934244.570007</v>
      </c>
      <c r="E17" s="7">
        <v>248281</v>
      </c>
      <c r="F17" s="7">
        <v>642175201.5</v>
      </c>
      <c r="G17" s="9">
        <v>42918863695.599998</v>
      </c>
      <c r="I17" s="7">
        <v>65582</v>
      </c>
      <c r="J17" s="7">
        <v>105405502</v>
      </c>
      <c r="K17" s="9">
        <v>16147736370</v>
      </c>
      <c r="L17" s="7">
        <v>458100</v>
      </c>
      <c r="M17" s="7">
        <v>264048693.25</v>
      </c>
      <c r="N17" s="9">
        <v>36764387625</v>
      </c>
      <c r="O17" s="17">
        <f t="shared" si="0"/>
        <v>310169</v>
      </c>
      <c r="P17" s="17">
        <f t="shared" si="1"/>
        <v>706381</v>
      </c>
      <c r="Q17" s="18">
        <f t="shared" si="2"/>
        <v>78.856042995915132</v>
      </c>
      <c r="R17" s="18">
        <f t="shared" si="3"/>
        <v>35.148312313043526</v>
      </c>
    </row>
    <row r="18" spans="1:18" x14ac:dyDescent="0.35">
      <c r="A18" s="1" t="s">
        <v>24</v>
      </c>
      <c r="B18" s="7">
        <v>546213</v>
      </c>
      <c r="C18" s="7">
        <v>3249269758.1999998</v>
      </c>
      <c r="D18" s="9">
        <v>245046328204.12</v>
      </c>
      <c r="E18" s="7">
        <v>513203</v>
      </c>
      <c r="F18" s="7">
        <v>2357789443.5</v>
      </c>
      <c r="G18" s="9">
        <v>85305828615.029999</v>
      </c>
      <c r="I18" s="7">
        <v>326453</v>
      </c>
      <c r="J18" s="7">
        <v>488135312.80000001</v>
      </c>
      <c r="K18" s="9">
        <v>81100931941.630005</v>
      </c>
      <c r="L18" s="7">
        <v>2402618</v>
      </c>
      <c r="M18" s="7">
        <v>766626898.64999998</v>
      </c>
      <c r="N18" s="9">
        <v>146866660161.29001</v>
      </c>
      <c r="O18" s="17">
        <f t="shared" si="0"/>
        <v>872666</v>
      </c>
      <c r="P18" s="17">
        <f t="shared" si="1"/>
        <v>2915821</v>
      </c>
      <c r="Q18" s="18">
        <f t="shared" si="2"/>
        <v>62.591300680901973</v>
      </c>
      <c r="R18" s="18">
        <f t="shared" si="3"/>
        <v>17.600634606856868</v>
      </c>
    </row>
    <row r="19" spans="1:18" x14ac:dyDescent="0.35">
      <c r="A19" s="1" t="s">
        <v>4</v>
      </c>
      <c r="B19" s="7">
        <v>186155</v>
      </c>
      <c r="C19" s="7">
        <v>1063066474.4</v>
      </c>
      <c r="D19" s="9">
        <v>87375077574.330002</v>
      </c>
      <c r="E19" s="7">
        <v>126839</v>
      </c>
      <c r="F19" s="7">
        <v>375476576.5</v>
      </c>
      <c r="G19" s="9">
        <v>21142375046.369999</v>
      </c>
      <c r="I19" s="7">
        <v>110919</v>
      </c>
      <c r="J19" s="7">
        <v>162726613.80000001</v>
      </c>
      <c r="K19" s="9">
        <v>32501176421</v>
      </c>
      <c r="L19" s="7">
        <v>1025197</v>
      </c>
      <c r="M19" s="7">
        <v>266689024.5</v>
      </c>
      <c r="N19" s="9">
        <v>68359811000</v>
      </c>
      <c r="O19" s="17">
        <f t="shared" si="0"/>
        <v>297074</v>
      </c>
      <c r="P19" s="17">
        <f t="shared" si="1"/>
        <v>1152036</v>
      </c>
      <c r="Q19" s="18">
        <f t="shared" si="2"/>
        <v>62.662838215394146</v>
      </c>
      <c r="R19" s="18">
        <f t="shared" si="3"/>
        <v>11.00998579905489</v>
      </c>
    </row>
    <row r="20" spans="1:18" x14ac:dyDescent="0.35">
      <c r="A20" s="1" t="s">
        <v>15</v>
      </c>
      <c r="B20" s="7">
        <v>42971</v>
      </c>
      <c r="C20" s="7">
        <v>132067831</v>
      </c>
      <c r="D20" s="9">
        <v>20296998817.639999</v>
      </c>
      <c r="E20" s="7">
        <v>71855</v>
      </c>
      <c r="F20" s="7">
        <v>105051767</v>
      </c>
      <c r="G20" s="9">
        <v>13413067187.530001</v>
      </c>
      <c r="I20" s="7">
        <v>24641</v>
      </c>
      <c r="J20" s="7">
        <v>29977706</v>
      </c>
      <c r="K20" s="9">
        <v>6614036500</v>
      </c>
      <c r="L20" s="7">
        <v>107959</v>
      </c>
      <c r="M20" s="7">
        <v>48639579</v>
      </c>
      <c r="N20" s="9">
        <v>9526959000</v>
      </c>
      <c r="O20" s="17">
        <f t="shared" si="0"/>
        <v>67612</v>
      </c>
      <c r="P20" s="17">
        <f t="shared" si="1"/>
        <v>179814</v>
      </c>
      <c r="Q20" s="18">
        <f t="shared" si="2"/>
        <v>63.555286043897532</v>
      </c>
      <c r="R20" s="18">
        <f t="shared" si="3"/>
        <v>39.960737206224209</v>
      </c>
    </row>
    <row r="21" spans="1:18" x14ac:dyDescent="0.35">
      <c r="A21" s="1" t="s">
        <v>14</v>
      </c>
      <c r="B21" s="7">
        <v>257165</v>
      </c>
      <c r="C21" s="7">
        <v>1186004575.2</v>
      </c>
      <c r="D21" s="9">
        <v>129155362168.17</v>
      </c>
      <c r="E21" s="7">
        <v>684853</v>
      </c>
      <c r="F21" s="7">
        <v>1751842290.8</v>
      </c>
      <c r="G21" s="9">
        <v>97155037515.050003</v>
      </c>
      <c r="I21" s="7">
        <v>86704</v>
      </c>
      <c r="J21" s="7">
        <v>142754107</v>
      </c>
      <c r="K21" s="9">
        <v>26635858500</v>
      </c>
      <c r="L21" s="7">
        <v>912905</v>
      </c>
      <c r="M21" s="7">
        <v>496640984.5</v>
      </c>
      <c r="N21" s="9">
        <v>55769300000</v>
      </c>
      <c r="O21" s="17">
        <f t="shared" si="0"/>
        <v>343869</v>
      </c>
      <c r="P21" s="17">
        <f t="shared" si="1"/>
        <v>1597758</v>
      </c>
      <c r="Q21" s="18">
        <f t="shared" si="2"/>
        <v>74.785746897801189</v>
      </c>
      <c r="R21" s="18">
        <f t="shared" si="3"/>
        <v>42.863374803944026</v>
      </c>
    </row>
    <row r="22" spans="1:18" x14ac:dyDescent="0.35">
      <c r="A22" s="1" t="s">
        <v>23</v>
      </c>
      <c r="B22" s="7">
        <v>76284</v>
      </c>
      <c r="C22" s="7">
        <v>368307069</v>
      </c>
      <c r="D22" s="9">
        <v>40476357416.400002</v>
      </c>
      <c r="E22" s="7">
        <v>64416</v>
      </c>
      <c r="F22" s="7">
        <v>132173631</v>
      </c>
      <c r="G22" s="9">
        <v>11379400501.48</v>
      </c>
      <c r="I22" s="7">
        <v>36560</v>
      </c>
      <c r="J22" s="7">
        <v>37478848</v>
      </c>
      <c r="K22" s="9">
        <v>6757318108</v>
      </c>
      <c r="L22" s="7">
        <v>289947</v>
      </c>
      <c r="M22" s="7">
        <v>81181543</v>
      </c>
      <c r="N22" s="9">
        <v>24125075000</v>
      </c>
      <c r="O22" s="17">
        <f t="shared" si="0"/>
        <v>112844</v>
      </c>
      <c r="P22" s="17">
        <f t="shared" si="1"/>
        <v>354363</v>
      </c>
      <c r="Q22" s="18">
        <f t="shared" si="2"/>
        <v>67.601290276842363</v>
      </c>
      <c r="R22" s="18">
        <f t="shared" si="3"/>
        <v>18.177970047662988</v>
      </c>
    </row>
    <row r="23" spans="1:18" x14ac:dyDescent="0.35">
      <c r="A23" s="1" t="s">
        <v>3</v>
      </c>
      <c r="B23" s="7">
        <v>214336</v>
      </c>
      <c r="C23" s="7">
        <v>1908985730.5999999</v>
      </c>
      <c r="D23" s="9">
        <v>126768807090.75</v>
      </c>
      <c r="E23" s="7">
        <v>159885</v>
      </c>
      <c r="F23" s="7">
        <v>681401370.75</v>
      </c>
      <c r="G23" s="9">
        <v>31880033451.849998</v>
      </c>
      <c r="I23" s="7">
        <v>78210</v>
      </c>
      <c r="J23" s="7">
        <v>164457279</v>
      </c>
      <c r="K23" s="9">
        <v>21923606420</v>
      </c>
      <c r="L23" s="7">
        <v>1315283</v>
      </c>
      <c r="M23" s="7">
        <v>292526571.5</v>
      </c>
      <c r="N23" s="9">
        <v>43285825000</v>
      </c>
      <c r="O23" s="17">
        <f t="shared" si="0"/>
        <v>292546</v>
      </c>
      <c r="P23" s="17">
        <f t="shared" si="1"/>
        <v>1475168</v>
      </c>
      <c r="Q23" s="18">
        <f t="shared" si="2"/>
        <v>73.265742823350863</v>
      </c>
      <c r="R23" s="18">
        <f t="shared" si="3"/>
        <v>10.838426538536627</v>
      </c>
    </row>
    <row r="24" spans="1:18" x14ac:dyDescent="0.35">
      <c r="A24" s="1" t="s">
        <v>9</v>
      </c>
      <c r="B24" s="7">
        <v>154760</v>
      </c>
      <c r="C24" s="7">
        <v>1065165710</v>
      </c>
      <c r="D24" s="9">
        <v>96980532967.440002</v>
      </c>
      <c r="E24" s="7">
        <v>173582</v>
      </c>
      <c r="F24" s="7">
        <v>607106540</v>
      </c>
      <c r="G24" s="9">
        <v>31425299449.470001</v>
      </c>
      <c r="I24" s="7">
        <v>86287</v>
      </c>
      <c r="J24" s="7">
        <v>171459154.59999999</v>
      </c>
      <c r="K24" s="9">
        <v>28829611700.009998</v>
      </c>
      <c r="L24" s="7">
        <v>1594344</v>
      </c>
      <c r="M24" s="7">
        <v>345854279</v>
      </c>
      <c r="N24" s="9">
        <v>62854617507</v>
      </c>
      <c r="O24" s="17">
        <f t="shared" si="0"/>
        <v>241047</v>
      </c>
      <c r="P24" s="17">
        <f t="shared" si="1"/>
        <v>1767926</v>
      </c>
      <c r="Q24" s="18">
        <f t="shared" si="2"/>
        <v>64.203246669736615</v>
      </c>
      <c r="R24" s="18">
        <f t="shared" si="3"/>
        <v>9.8183973763607764</v>
      </c>
    </row>
    <row r="25" spans="1:18" x14ac:dyDescent="0.35">
      <c r="A25" s="1" t="s">
        <v>10</v>
      </c>
      <c r="B25" s="7">
        <v>732450</v>
      </c>
      <c r="C25" s="7">
        <v>4631530753.6000004</v>
      </c>
      <c r="D25" s="9">
        <v>359802999665.08002</v>
      </c>
      <c r="E25" s="7">
        <v>1063598</v>
      </c>
      <c r="F25" s="7">
        <v>3228236494.6999998</v>
      </c>
      <c r="G25" s="9">
        <v>184805359260.48999</v>
      </c>
      <c r="I25" s="7">
        <v>234223</v>
      </c>
      <c r="J25" s="7">
        <v>537844901.79999995</v>
      </c>
      <c r="K25" s="9">
        <v>79386957222.350006</v>
      </c>
      <c r="L25" s="7">
        <v>3038747</v>
      </c>
      <c r="M25" s="7">
        <v>1237673177.5999999</v>
      </c>
      <c r="N25" s="9">
        <v>178337171656.64001</v>
      </c>
      <c r="O25" s="17">
        <f t="shared" si="0"/>
        <v>966673</v>
      </c>
      <c r="P25" s="17">
        <f t="shared" si="1"/>
        <v>4102345</v>
      </c>
      <c r="Q25" s="18">
        <f t="shared" si="2"/>
        <v>75.770193229768495</v>
      </c>
      <c r="R25" s="18">
        <f t="shared" si="3"/>
        <v>25.926585891727782</v>
      </c>
    </row>
    <row r="26" spans="1:18" x14ac:dyDescent="0.35">
      <c r="A26" s="1" t="s">
        <v>1</v>
      </c>
      <c r="B26" s="7">
        <v>332520</v>
      </c>
      <c r="C26" s="7">
        <v>2757969893</v>
      </c>
      <c r="D26" s="9">
        <v>192132870880.57999</v>
      </c>
      <c r="E26" s="7">
        <v>232174</v>
      </c>
      <c r="F26" s="7">
        <v>1337770856</v>
      </c>
      <c r="G26" s="9">
        <v>49586561109.709999</v>
      </c>
      <c r="I26" s="7">
        <v>190422</v>
      </c>
      <c r="J26" s="7">
        <v>375931071</v>
      </c>
      <c r="K26" s="9">
        <v>56635733010.860001</v>
      </c>
      <c r="L26" s="7">
        <v>1362198</v>
      </c>
      <c r="M26" s="7">
        <v>640985218.25</v>
      </c>
      <c r="N26" s="9">
        <v>82018750000</v>
      </c>
      <c r="O26" s="17">
        <f t="shared" si="0"/>
        <v>522942</v>
      </c>
      <c r="P26" s="17">
        <f t="shared" si="1"/>
        <v>1594372</v>
      </c>
      <c r="Q26" s="18">
        <f t="shared" si="2"/>
        <v>63.586401551223652</v>
      </c>
      <c r="R26" s="18">
        <f t="shared" si="3"/>
        <v>14.562097176819464</v>
      </c>
    </row>
    <row r="27" spans="1:18" x14ac:dyDescent="0.35">
      <c r="A27" s="1" t="s">
        <v>18</v>
      </c>
      <c r="B27" s="7">
        <v>67352</v>
      </c>
      <c r="C27" s="7">
        <v>459438035</v>
      </c>
      <c r="D27" s="9">
        <v>35431079760.860001</v>
      </c>
      <c r="E27" s="7">
        <v>159550</v>
      </c>
      <c r="F27" s="7">
        <v>448906523</v>
      </c>
      <c r="G27" s="9">
        <v>23174972645.099998</v>
      </c>
      <c r="I27" s="7">
        <v>17606</v>
      </c>
      <c r="J27" s="7">
        <v>31250368</v>
      </c>
      <c r="K27" s="9">
        <v>5849207066.6700001</v>
      </c>
      <c r="L27" s="7">
        <v>254176</v>
      </c>
      <c r="M27" s="7">
        <v>105213304</v>
      </c>
      <c r="N27" s="9">
        <v>15865660000</v>
      </c>
      <c r="O27" s="17">
        <f t="shared" si="0"/>
        <v>84958</v>
      </c>
      <c r="P27" s="17">
        <f t="shared" si="1"/>
        <v>413726</v>
      </c>
      <c r="Q27" s="18">
        <f t="shared" si="2"/>
        <v>79.276819134160405</v>
      </c>
      <c r="R27" s="18">
        <f t="shared" si="3"/>
        <v>38.564170489647736</v>
      </c>
    </row>
    <row r="28" spans="1:18" x14ac:dyDescent="0.35">
      <c r="A28" s="1" t="s">
        <v>12</v>
      </c>
      <c r="B28" s="7">
        <v>297211</v>
      </c>
      <c r="C28" s="7">
        <v>973110968.60000002</v>
      </c>
      <c r="D28" s="9">
        <v>145245078684.13</v>
      </c>
      <c r="E28" s="7">
        <v>650660</v>
      </c>
      <c r="F28" s="7">
        <v>1021549429.25</v>
      </c>
      <c r="G28" s="9">
        <v>98255023530.669998</v>
      </c>
      <c r="I28" s="7">
        <v>89947</v>
      </c>
      <c r="J28" s="7">
        <v>112593446</v>
      </c>
      <c r="K28" s="9">
        <v>28119343349</v>
      </c>
      <c r="L28" s="7">
        <v>813919</v>
      </c>
      <c r="M28" s="7">
        <v>297300261.5</v>
      </c>
      <c r="N28" s="9">
        <v>56504645000</v>
      </c>
      <c r="O28" s="17">
        <f t="shared" si="0"/>
        <v>387158</v>
      </c>
      <c r="P28" s="17">
        <f t="shared" si="1"/>
        <v>1464579</v>
      </c>
      <c r="Q28" s="18">
        <f t="shared" si="2"/>
        <v>76.767366294897698</v>
      </c>
      <c r="R28" s="18">
        <f t="shared" si="3"/>
        <v>44.42641878655914</v>
      </c>
    </row>
    <row r="29" spans="1:18" x14ac:dyDescent="0.35">
      <c r="A29" s="1" t="s">
        <v>26</v>
      </c>
      <c r="B29" s="7"/>
      <c r="C29" s="7"/>
      <c r="D29" s="9"/>
      <c r="E29" s="7"/>
      <c r="F29" s="7"/>
      <c r="G29" s="9"/>
      <c r="I29" s="7"/>
      <c r="J29" s="7"/>
      <c r="K29" s="9"/>
      <c r="L29" s="7">
        <v>16</v>
      </c>
      <c r="M29" s="7">
        <v>10114</v>
      </c>
      <c r="N29" s="9">
        <v>790000</v>
      </c>
      <c r="O29" s="17">
        <f t="shared" si="0"/>
        <v>0</v>
      </c>
      <c r="P29" s="17">
        <f t="shared" si="1"/>
        <v>16</v>
      </c>
      <c r="Q29" s="18">
        <v>0</v>
      </c>
      <c r="R29" s="18">
        <f t="shared" si="3"/>
        <v>0</v>
      </c>
    </row>
    <row r="30" spans="1:18" s="3" customFormat="1" x14ac:dyDescent="0.35">
      <c r="A30" s="2" t="s">
        <v>33</v>
      </c>
      <c r="B30" s="6">
        <f t="shared" ref="B30:G30" si="4">SUM(B5:B29)</f>
        <v>5492179</v>
      </c>
      <c r="C30" s="6">
        <f t="shared" si="4"/>
        <v>30276704469.599998</v>
      </c>
      <c r="D30" s="6">
        <f t="shared" si="4"/>
        <v>2804291545814.2197</v>
      </c>
      <c r="E30" s="6">
        <f t="shared" si="4"/>
        <v>6654206</v>
      </c>
      <c r="F30" s="6">
        <f t="shared" si="4"/>
        <v>21597359370.75</v>
      </c>
      <c r="G30" s="6">
        <f t="shared" si="4"/>
        <v>1123171686868.7798</v>
      </c>
      <c r="I30" s="6">
        <f>SUM(I5:I29)</f>
        <v>2348056</v>
      </c>
      <c r="J30" s="6">
        <f t="shared" ref="J30:P30" si="5">SUM(J5:J29)</f>
        <v>3902701456</v>
      </c>
      <c r="K30" s="6">
        <f t="shared" si="5"/>
        <v>682326430006.58008</v>
      </c>
      <c r="L30" s="6">
        <f t="shared" si="5"/>
        <v>21878005</v>
      </c>
      <c r="M30" s="6">
        <f t="shared" si="5"/>
        <v>8129591276.3500004</v>
      </c>
      <c r="N30" s="6">
        <f t="shared" si="5"/>
        <v>1263895730805.29</v>
      </c>
      <c r="O30" s="16">
        <f t="shared" si="5"/>
        <v>7840235</v>
      </c>
      <c r="P30" s="16">
        <f t="shared" si="5"/>
        <v>28532211</v>
      </c>
      <c r="Q30" s="18">
        <f t="shared" si="2"/>
        <v>70.051203822334401</v>
      </c>
      <c r="R30" s="18">
        <f t="shared" si="3"/>
        <v>23.321732760212662</v>
      </c>
    </row>
    <row r="31" spans="1:18" x14ac:dyDescent="0.35">
      <c r="G31" s="8" t="s">
        <v>2</v>
      </c>
      <c r="I31" s="5">
        <f>B30+I30</f>
        <v>7840235</v>
      </c>
      <c r="O31" s="5"/>
    </row>
    <row r="32" spans="1:18" x14ac:dyDescent="0.35">
      <c r="G32" s="8" t="s">
        <v>35</v>
      </c>
      <c r="I32" s="5">
        <f>E30+L30</f>
        <v>28532211</v>
      </c>
      <c r="O32" s="5" t="s">
        <v>43</v>
      </c>
      <c r="P32" s="15">
        <f>(B30+E30)/(I33%)</f>
        <v>33.394468439103598</v>
      </c>
      <c r="R32" s="20"/>
    </row>
    <row r="33" spans="9:9" x14ac:dyDescent="0.35">
      <c r="I33" s="14">
        <f>SUM(I31:I32)</f>
        <v>36372446</v>
      </c>
    </row>
  </sheetData>
  <mergeCells count="4">
    <mergeCell ref="B3:D3"/>
    <mergeCell ref="E3:G3"/>
    <mergeCell ref="I3:K3"/>
    <mergeCell ref="L3:N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Dash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venkat</dc:creator>
  <cp:lastModifiedBy>acer</cp:lastModifiedBy>
  <dcterms:created xsi:type="dcterms:W3CDTF">2022-04-21T12:38:00Z</dcterms:created>
  <dcterms:modified xsi:type="dcterms:W3CDTF">2026-04-01T04:46:10Z</dcterms:modified>
</cp:coreProperties>
</file>